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mc:AlternateContent xmlns:mc="http://schemas.openxmlformats.org/markup-compatibility/2006">
    <mc:Choice Requires="x15">
      <x15ac:absPath xmlns:x15ac="http://schemas.microsoft.com/office/spreadsheetml/2010/11/ac" url="F:\joao.machado\Desktop\PASTA - QUARENTENA\Termos de Referências\TR's 2023\TR 2ª GRR\Aquisições de Caminhões Diversos - SRP\"/>
    </mc:Choice>
  </mc:AlternateContent>
  <xr:revisionPtr revIDLastSave="0" documentId="8_{6AE9C837-3A6E-4394-B807-96B2DA32193A}" xr6:coauthVersionLast="47" xr6:coauthVersionMax="47" xr10:uidLastSave="{00000000-0000-0000-0000-000000000000}"/>
  <bookViews>
    <workbookView xWindow="-120" yWindow="-120" windowWidth="24240" windowHeight="13020" xr2:uid="{00000000-000D-0000-FFFF-FFFF00000000}"/>
  </bookViews>
  <sheets>
    <sheet name="Planilha" sheetId="14" r:id="rId1"/>
  </sheets>
  <definedNames>
    <definedName name="_xlnm._FilterDatabase" localSheetId="0" hidden="1">Planilha!$A$7:$K$25</definedName>
    <definedName name="_xlnm.Print_Area" localSheetId="0">Planilha!$A$1:$G$30</definedName>
    <definedName name="Caminhão">#REF!</definedName>
    <definedName name="d">#REF!</definedName>
    <definedName name="Estradas">#REF!</definedName>
    <definedName name="Excel_BuiltIn__FilterDatabase_2">#REF!</definedName>
    <definedName name="Excel_BuiltIn__FilterDatabase_2_1">#REF!</definedName>
    <definedName name="Excel_BuiltIn__FilterDatabase_2_1_1">#REF!</definedName>
    <definedName name="Excel_BuiltIn__FilterDatabase_3">#REF!</definedName>
    <definedName name="Excel_BuiltIn_Print_Area_2">#REF!</definedName>
    <definedName name="Excel_BuiltIn_Print_Titles_2">#REF!</definedName>
    <definedName name="Excel_BuiltIn_Print_Titles_2_1">#REF!</definedName>
    <definedName name="gr">#REF!</definedName>
    <definedName name="Retro">#REF!</definedName>
    <definedName name="_xlnm.Print_Titles" localSheetId="0">Planilha!$1:$8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9" i="14" l="1"/>
  <c r="G23" i="14"/>
  <c r="G19" i="14"/>
  <c r="G16" i="14"/>
  <c r="G13" i="14"/>
  <c r="G10" i="14"/>
  <c r="B10" i="14"/>
  <c r="B16" i="14"/>
  <c r="B19" i="14"/>
  <c r="B13" i="14"/>
  <c r="G29" i="14"/>
  <c r="G28" i="14"/>
  <c r="G22" i="14"/>
  <c r="G21" i="14"/>
  <c r="G18" i="14"/>
  <c r="G15" i="14"/>
  <c r="G12" i="14"/>
  <c r="G25" i="14" l="1"/>
  <c r="G30" i="14"/>
  <c r="G33" i="14" l="1"/>
</calcChain>
</file>

<file path=xl/sharedStrings.xml><?xml version="1.0" encoding="utf-8"?>
<sst xmlns="http://schemas.openxmlformats.org/spreadsheetml/2006/main" count="51" uniqueCount="31">
  <si>
    <t>ITEM</t>
  </si>
  <si>
    <t>CATMAT</t>
  </si>
  <si>
    <t>UNIDADE</t>
  </si>
  <si>
    <t>V. UNITÁRIO - R$</t>
  </si>
  <si>
    <t>V. TOTAL - R$</t>
  </si>
  <si>
    <t>BR 478163</t>
  </si>
  <si>
    <t>Unidade</t>
  </si>
  <si>
    <t>BR 471979</t>
  </si>
  <si>
    <t>BR 466040</t>
  </si>
  <si>
    <t>BR 478165</t>
  </si>
  <si>
    <t>BR 466056</t>
  </si>
  <si>
    <t>BR 214878</t>
  </si>
  <si>
    <t>TOTAL GERAL (R$)</t>
  </si>
  <si>
    <t>CAMINHÃO E CAÇAMBA</t>
  </si>
  <si>
    <t>BR0001937</t>
  </si>
  <si>
    <r>
      <rPr>
        <b/>
        <sz val="11"/>
        <color rgb="FFFF0000"/>
        <rFont val="Arial"/>
        <family val="2"/>
      </rPr>
      <t>Caminhão Toco</t>
    </r>
    <r>
      <rPr>
        <sz val="11"/>
        <color rgb="FFFF0000"/>
        <rFont val="Arial"/>
        <family val="2"/>
      </rPr>
      <t>, peso bruto total 16000 KG, carga útilmáxima de 10685 KG, disatância entre eixos 4,8M, Potência mínima de 189 CV (inclui cabine e chassi não inclui carroceria)</t>
    </r>
  </si>
  <si>
    <t xml:space="preserve">un </t>
  </si>
  <si>
    <t>BR0075531</t>
  </si>
  <si>
    <r>
      <rPr>
        <b/>
        <sz val="11"/>
        <color rgb="FFFF0000"/>
        <rFont val="Arial"/>
        <family val="2"/>
      </rPr>
      <t>Tanque de Aço Carbono</t>
    </r>
    <r>
      <rPr>
        <sz val="11"/>
        <color rgb="FFFF0000"/>
        <rFont val="Arial"/>
        <family val="2"/>
      </rPr>
      <t xml:space="preserve"> não revestido, para transporte de água com capacidade de 6M³, com bomba centriguga por tomada de força, vazão máxima 75 M³/H (inclui montagem, não inclui caminhão).</t>
    </r>
  </si>
  <si>
    <t>TOTAL</t>
  </si>
  <si>
    <t>QUANTIDADE</t>
  </si>
  <si>
    <r>
      <rPr>
        <b/>
        <sz val="11"/>
        <rFont val="Arial"/>
        <family val="2"/>
      </rPr>
      <t>Caminhão pipa com capacidade de 12.000 litros</t>
    </r>
    <r>
      <rPr>
        <sz val="11"/>
        <rFont val="Arial"/>
        <family val="2"/>
      </rPr>
      <t>, equipado com motor diesel com potência bruta (nominal) de no mínimo 207 cv ou unidade equivalente, declarado pelo fabricante, ano de fabricação corrente, zero km, cor branca, ar condicionado de fábrica, PBT MÍNIMO LEGAL de 22.000 kg e carga útil mínima de 15000 kg, com carroceria tipo pipa, tanque para água construído em aço carbono, tratamento interno com tinta epóxi, chapa em aço 1020 mínimo 4,50 mm, com quebra ondas, carretel com mangueira de alta pressão com bico regulável e comprimento mínimo de 15 metros com 1 polegada, suporte para fixar magote e válvula de sucção, fixação através de vigas em aço carbono, bomba acionada por tomada força através de cardã para auto carregamento, com sistema traseiro para aspersão de água, chuveiro traseiro e bico de pato lateral, com lameiro de borracha, guarda corpo na parte superior do reservatório que atenda a NR12, faixas refletivas, proteção lateral, chave geral para baterias, caixa/dispositivo protetor de baterias e demais equipamentos de segurança exigidos pelo CONTRAN, abastecido com tanque de combustível cheio. O 1º emplacamento deverá ser em nome da Codevasf regional do estado de entrega do bem, na categoria particular, com taxas e impostos quitados, incluindo emplacamento, licenciamento e IPVA. Com logomarca da Codevasf silkada nas portas. Garantia mínima de 12 meses e assistência técnica autorizada no estado de entrega do bem. Deverá ser realizada entrega técnica.</t>
    </r>
  </si>
  <si>
    <r>
      <t>Caminhão pipa com capacidade de 12.000 litros,</t>
    </r>
    <r>
      <rPr>
        <sz val="11"/>
        <rFont val="Arial"/>
        <family val="2"/>
      </rPr>
      <t xml:space="preserve"> equipado com motor diesel com potência bruta (nominal) de no mínimo 207 cv ou unidade equivalente, declarado pelo fabricante, ano de fabricação corrente, zero km, cor branca, ar condicionado de fábrica, PBT MÍNIMO LEGAL de 22.000 kg e carga útil mínima de 15000 kg, com carroceria tipo pipa, tanque para água construído em aço carbono, tratamento interno com tinta epóxi, chapa em aço 1020 mínimo 4,50 mm, com quebra ondas, carretel com mangueira de alta pressão com bico regulável e comprimento mínimo de 15 metros com 1 polegada, suporte para fixar magote e válvula de sucção, fixação através de vigas em aço carbono, bomba acionada por tomada força através de cardã para auto carregamento, com sistema traseiro para aspersão de água, chuveiro traseiro e bico de pato lateral, com lameiro de borracha, guarda corpo na parte superior do reservatório que atenda a NR12, faixas refletivas, proteção lateral, chave geral para baterias, caixa/dispositivo protetor de baterias e demais equipamentos de segurança exigidos pelo CONTRAN, abastecido com tanque de combustível cheio. O 1º emplacamento deverá ser em nome da Codevasf regional do estado de entrega do bem, na categoria particular, com taxas e impostos quitados, incluindo emplacamento, licenciamento e IPVA. Com logomarca da Codevasf silkada nas portas. Garantia mínima de 12 meses e assistência técnica autorizada no estado de entrega do bem. Deverá ser realizada entrega técnica.</t>
    </r>
  </si>
  <si>
    <r>
      <t>Caminhão compactador de lixo -</t>
    </r>
    <r>
      <rPr>
        <sz val="11"/>
        <rFont val="Arial"/>
        <family val="2"/>
      </rPr>
      <t xml:space="preserve"> novo, cor branca, equipado com motor diesel com potência bruta (nominal) de no mínimo 155 cv ou unidade equivalente, declarado pelo fabricante, ar condicionado original instalado pela fábrica, sistema completo de som, direção hidráulica, lameiro de borracha, PBT MÍNIMO LEGAL de 9500 kg e carga útil de 6100 kg, com COLETOR COMPACTADOR de resíduos sólidos, novo, montado, capacidade mínima de lixo compactado 6 m³, comandos hidráulicos para abertura, descarga e fechamento, com comando por alavancas. Sinalização sonora de marcha ré, bomba de acionamento acoplada diretamente à tomada de força do chassi ou por meio de cardã, fabricado em chapa de aço com tratamento de pintura anticorrosiva, trava e destrava manual da estrutura da porta traseira acionado por cilindros hidráulicos, placa transportadora e compactadora dotadas de guias articuladas, com patins fabricados em polímero de alta durabilidade e resistência (UHMW) auto lubrificantes, ângulo de inclinação mínimo de 75º entre o assoalho da caixa de carga e o quadro da tampa traseira, taxa de compactação mínima de 3:1, caixa de chorume com capacidade mínima de 90 litros, teto em chapa lisa, cilindro de dupla ação e sistema de carregamento traseiro, plataforma traseira para mínimo 04 pessoas, garras de sustentação para operadores, iluminação na praça de carga traseira para trabalho noturno, acessórios de segurança e sinalização exigidos pela legislação brasileira para a categoria. Acompanha o veículo: macaco, chave de rodas, triângulo de sinalização, pneu estepe e suporte para estepe, manuais de bordo, faixas refletivas, chave geral para baterias, caixa/dispositivo protetor de baterias e demais equipamentos de segurança exigidos pelo CONTRAN. O 1º emplacamento deverá ser em nome da Codevasf 76 regional do estado de entrega do bem, na categoria particular, com taxas e impostos quitados, incluindo emplacamento, licenciamento e IPVA. Com logomarca da Codevasf silkada em local visível, conforme modelo no edital. Combustível: tanque cheio. Assistência Técnica Autorizada para o bem ofertado, tanto para o veículo como para o equipamento, no Estado de entrega. O caminhão deve ser acompanhado de manual de operação/manutenção (inclusive implemento). O veículo deverá ter garantia mínima de 12 meses. Deverá ser realizada entrega técnica.</t>
    </r>
  </si>
  <si>
    <r>
      <t xml:space="preserve">Caminhão toco basculante com caçamba metálica, </t>
    </r>
    <r>
      <rPr>
        <sz val="11"/>
        <rFont val="Arial"/>
        <family val="2"/>
      </rPr>
      <t>equipado com motor diesel com potência bruta (nominal) de no mínimo 185 cv ou unidade equivalente, declarado pelo fabricante, novo, ano de fabricação corrente, cor branca, sistema de injeção eletrônica, direção hidráulica, transmissão manual ou automática, ar condicionado de fábrica, PBT MÍNIMO LEGAL de 14.000 kg, carga útil mínima de 8.500 kg, caçamba de capacidade volumétrica mínima de 6,0 m³, tampa traseira basculante padrão com fechamento automático, pinos de cordas nas laterais frente e traseira, ângulo de basculamento mínimo de 45º, cilindro hidráulico central com no mínimo uma unidade, escada lateral e suporte para pá. Acompanha o veículo: macaco, chave de rodas, triângulo de sinalização, pneu estepe, manuais de bordo, faixas refletivas, chave geral para baterias, caixa/dispositivo protetor de baterias e demais equipamentos de segurança exigidos pelo CONTRAN. Garantia mínima de 12 meses com todos os equipamentos e acessórios exigidos pelo Código Brasileiro de Trânsito. A marca ofertada deverá possuir Assistência Técnica Autorizada no estado de entrega do caminhão. O 1º emplacamento deverá ser em nome da Codevasf regional do estado de entrega do bem, na categoria particular, com taxas e impostos quitados, incluindo emplacamento, licenciamento e IPVA. Logomarca da Codevasf silkada em local visível, abastecido com o tanque de combustível cheio. Deverá ser realizada entrega técnica.</t>
    </r>
  </si>
  <si>
    <r>
      <t>Caminhão trucado basculante com caçamba metálica</t>
    </r>
    <r>
      <rPr>
        <sz val="11"/>
        <rFont val="Arial"/>
        <family val="2"/>
      </rPr>
      <t>, equipado com motor diesel com potência bruta (nominal) de no mínimo 207 cv ou unidade equivalente, declarado pelo fabricante, novo, ano de fabricação corrente, cor branca, tração 6x2, sistema de injeção eletrônica, direção hidráulica, transmissão manual ou automática, ar condicionado de fábrica, PBT MÍNIMO LEGAL de 22.000 kg, carga útil mínima de 15.000 kg, caçamba de capacidade volumétrica mínima de 10,0 m³, tampa traseira basculante padrão com fechamento automático, pinos de cordas nas laterais frente e traseira, ângulo de basculamento 75 mínimo de 45º, cilindro hidráulico central com no mínimo uma unidade, escada lateral, suporte para pá. Acompanha o veículo: macaco, chave de rodas, triângulo de sinalização, pneu estepe, manuais de bordo, faixas refletivas, chave geral para baterias, caixa/dispositivo protetor de baterias e demais equipamentos de segurança exigidos pelo CONTRAN. Garantia mínima de 12 meses com todos os equipamentos e acessórios exigidos pelo Código Brasileiro de Trânsito. A marca ofertada deverá possuir Assistência Técnica Autorizada no estado de entrega do caminhão. O 1º emplacamento deverá ser em nome da Codevasf regional do estado de entrega do bem, na categoria particular, com taxas e impostos quitados, incluindo emplacamento, licenciamento e IPVA. Logomarca da Codevasf silkada em local visível, abastecido com tanque de combustível cheio. Deverá ser realizada entrega técnica.</t>
    </r>
  </si>
  <si>
    <r>
      <t>Caminhão 3/4 com carroceria aberta de madeira ou em aço</t>
    </r>
    <r>
      <rPr>
        <sz val="11"/>
        <rFont val="Arial"/>
        <family val="2"/>
      </rPr>
      <t>, equipado com motor diesel com potência bruta (nominal) de no mínimo 150 cv ou unidade equivalente, declarado pelo fabricante, novo, ano de fabricação corrente, cor branca, tração 4x2, sistema de injeção eletrônica, direção hidráulica, transmissão manual ou automática, ar condicionado de fábrica, PBT MÍNIMO LEGAL 8.000 kg, carga útil mínima de 5.000 kg. Acompanha o veículo: macaco, chave de rodas, triângulo de sinalização, pneu estepe, manuais de bordo, faixas refletivas, chave geral para baterias, caixa/dispositivo protetor de baterias e demais equipamentos de segurança exigidos pelo CONTRAN. Garantia mínima de 12 meses com todos os equipamentos e acessórios exigidos pelo Código Brasileiro de Trânsito. A marca ofertada deverá possuir Assistência Técnica Autorizada no estado de entrega do caminhão. O 1º emplacamento deverá ser em nome da Codevasf regional do estado de entrega do bem, na categoria particular, com taxas e impostos quitados, incluindo emplacamento, licenciamento e IPVA. Logomarca da Codevasf silkada em local visível, abastecido com tanque de combustível cheio. Deverá ser realizada entrega técnica.</t>
    </r>
  </si>
  <si>
    <t xml:space="preserve">CAMINHÕES DIVERSOS </t>
  </si>
  <si>
    <t>(COTA DE ATE 10% - Exclusivo para ME e EPP):</t>
  </si>
  <si>
    <r>
      <t>Caminhão munck novo</t>
    </r>
    <r>
      <rPr>
        <sz val="11"/>
        <rFont val="Arial"/>
        <family val="2"/>
      </rPr>
      <t>, equipado com motor diesel com potência bruta (nominal) de no mínimo 185 cv ou unidade equivalente, declarado novo pelo fabricante, ano de fabricação corrente, PBT MÍNIMO LEGAL de 14000 kg e capacidade de carga útil mínima de 8800 kg, equipado com carroceria de madeira, guindauto com momento de carga de 12 tm, alcance horizontal do braço de 10 m. Acompanha o veículo: macaco, chave de rodas, triângulo de sinalização, pneu estepe, manuais de bordo, faixas refletivas, chave geral para baterias, caixa/dispositivo protetor de baterias e demais equipamentos de segurança exigidos pelo CONTRAN. Garantia mínima de 12 meses com todos os equipamentos e acessórios exigidos pelo Código Brasileiro de Trânsito. A marca ofertada deverá possuir Assistência Técnica Autorizada no estado de entrega do caminhão. O 1º emplacamento deverá ser em nome da Codevasf regional do estado de entrega do bem, na categoria particular, com taxas e impostos quitados, incluindo emplacamento, licenciamento e IPVA. Logomarca da Codevasf silkada em local visível, abastecido com tanque de combustível cheio. Deverá ser realizada entrega técnica.</t>
    </r>
  </si>
  <si>
    <t xml:space="preserve">ANEXO - IV MODELO DE PROPOSTA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</si>
</sst>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R$&quot;\ * #,##0.00_-;\-&quot;R$&quot;\ * #,##0.00_-;_-&quot;R$&quot;\ * &quot;-&quot;??_-;_-@_-"/>
    <numFmt numFmtId="43" formatCode="_-* #,##0.00_-;\-* #,##0.00_-;_-* &quot;-&quot;??_-;_-@_-"/>
    <numFmt numFmtId="164" formatCode="dd/mm/yy;@"/>
    <numFmt numFmtId="165" formatCode="_(* #,##0.00_);_(* \(#,##0.00\);_(* &quot;-&quot;??_);_(@_)"/>
    <numFmt numFmtId="166" formatCode="_(&quot;R$ &quot;* #,##0.00_);_(&quot;R$ &quot;* \(#,##0.00\);_(&quot;R$ &quot;* &quot;-&quot;??_);_(@_)"/>
  </numFmts>
  <fonts count="24">
    <font>
      <sz val="10"/>
      <name val="Arial"/>
      <charset val="134"/>
    </font>
    <font>
      <sz val="10"/>
      <color rgb="FFFF0000"/>
      <name val="Arial"/>
      <family val="2"/>
    </font>
    <font>
      <b/>
      <sz val="14"/>
      <name val="Arial"/>
      <family val="2"/>
    </font>
    <font>
      <b/>
      <sz val="11"/>
      <name val="Arial"/>
      <family val="2"/>
    </font>
    <font>
      <b/>
      <sz val="10"/>
      <name val="Arial"/>
      <family val="2"/>
    </font>
    <font>
      <b/>
      <sz val="16"/>
      <name val="Arial"/>
      <family val="2"/>
    </font>
    <font>
      <sz val="11"/>
      <name val="Arial"/>
      <family val="2"/>
    </font>
    <font>
      <b/>
      <sz val="18"/>
      <color rgb="FFFF0000"/>
      <name val="Arial"/>
      <family val="2"/>
    </font>
    <font>
      <b/>
      <sz val="16"/>
      <color rgb="FFFF0000"/>
      <name val="Arial"/>
      <family val="2"/>
    </font>
    <font>
      <b/>
      <sz val="11"/>
      <color rgb="FFFF0000"/>
      <name val="Arial"/>
      <family val="2"/>
    </font>
    <font>
      <sz val="11"/>
      <color rgb="FFFF0000"/>
      <name val="Arial"/>
      <family val="2"/>
    </font>
    <font>
      <b/>
      <sz val="10"/>
      <color rgb="FFFF0000"/>
      <name val="Arial"/>
      <family val="2"/>
    </font>
    <font>
      <b/>
      <sz val="12"/>
      <color rgb="FFFF0000"/>
      <name val="Arial"/>
      <family val="2"/>
    </font>
    <font>
      <sz val="12"/>
      <color rgb="FFFF0000"/>
      <name val="Arial"/>
      <family val="2"/>
    </font>
    <font>
      <sz val="11"/>
      <color indexed="8"/>
      <name val="Calibri"/>
      <family val="2"/>
    </font>
    <font>
      <sz val="11"/>
      <color theme="1"/>
      <name val="Calibri"/>
      <family val="2"/>
      <scheme val="minor"/>
    </font>
    <font>
      <sz val="10"/>
      <name val="Arial"/>
      <family val="2"/>
    </font>
    <font>
      <b/>
      <sz val="11"/>
      <color rgb="FFFFFF00"/>
      <name val="Arial"/>
      <family val="2"/>
    </font>
    <font>
      <b/>
      <sz val="10"/>
      <color rgb="FFFFFF00"/>
      <name val="Arial"/>
      <family val="2"/>
    </font>
    <font>
      <b/>
      <sz val="14"/>
      <color rgb="FFFFFF00"/>
      <name val="Arial"/>
      <family val="2"/>
    </font>
    <font>
      <sz val="11"/>
      <color theme="1"/>
      <name val="Arial"/>
      <family val="2"/>
    </font>
    <font>
      <sz val="16"/>
      <color theme="1"/>
      <name val="Calibri"/>
      <family val="2"/>
      <scheme val="minor"/>
    </font>
    <font>
      <b/>
      <sz val="16"/>
      <color theme="1"/>
      <name val="Calibri"/>
      <family val="2"/>
      <scheme val="minor"/>
    </font>
    <font>
      <sz val="14"/>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theme="3" tint="0.59999389629810485"/>
        <bgColor indexed="64"/>
      </patternFill>
    </fill>
    <fill>
      <patternFill patternType="solid">
        <fgColor theme="9" tint="0.59999389629810485"/>
        <bgColor indexed="64"/>
      </patternFill>
    </fill>
    <fill>
      <patternFill patternType="solid">
        <fgColor rgb="FF006600"/>
        <bgColor indexed="64"/>
      </patternFill>
    </fill>
    <fill>
      <patternFill patternType="solid">
        <fgColor theme="0" tint="-0.14999847407452621"/>
        <bgColor indexed="64"/>
      </patternFill>
    </fill>
  </fills>
  <borders count="20">
    <border>
      <left/>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ck">
        <color auto="1"/>
      </left>
      <right/>
      <top style="thin">
        <color auto="1"/>
      </top>
      <bottom style="thin">
        <color auto="1"/>
      </bottom>
      <diagonal/>
    </border>
    <border>
      <left/>
      <right style="thick">
        <color auto="1"/>
      </right>
      <top style="thin">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hair">
        <color auto="1"/>
      </right>
      <top style="hair">
        <color auto="1"/>
      </top>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medium">
        <color auto="1"/>
      </left>
      <right/>
      <top/>
      <bottom style="medium">
        <color auto="1"/>
      </bottom>
      <diagonal/>
    </border>
    <border>
      <left/>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n">
        <color auto="1"/>
      </left>
      <right style="thin">
        <color auto="1"/>
      </right>
      <top style="thin">
        <color auto="1"/>
      </top>
      <bottom/>
      <diagonal/>
    </border>
    <border>
      <left style="thin">
        <color auto="1"/>
      </left>
      <right/>
      <top/>
      <bottom/>
      <diagonal/>
    </border>
  </borders>
  <cellStyleXfs count="18">
    <xf numFmtId="0" fontId="0" fillId="0" borderId="0"/>
    <xf numFmtId="43" fontId="16" fillId="0" borderId="0" applyFont="0" applyFill="0" applyBorder="0" applyAlignment="0" applyProtection="0"/>
    <xf numFmtId="44" fontId="16" fillId="0" borderId="0" applyFont="0" applyFill="0" applyBorder="0" applyAlignment="0" applyProtection="0"/>
    <xf numFmtId="0" fontId="14" fillId="0" borderId="0"/>
    <xf numFmtId="164" fontId="16" fillId="0" borderId="0" applyFill="0" applyBorder="0" applyAlignment="0" applyProtection="0"/>
    <xf numFmtId="0" fontId="16" fillId="0" borderId="0"/>
    <xf numFmtId="166" fontId="16" fillId="0" borderId="0" applyFont="0" applyFill="0" applyBorder="0" applyAlignment="0" applyProtection="0"/>
    <xf numFmtId="166" fontId="16" fillId="0" borderId="0" applyFill="0" applyBorder="0" applyAlignment="0" applyProtection="0"/>
    <xf numFmtId="165" fontId="16" fillId="0" borderId="0" applyFont="0" applyFill="0" applyBorder="0" applyAlignment="0" applyProtection="0"/>
    <xf numFmtId="43" fontId="16" fillId="0" borderId="0" applyFont="0" applyFill="0" applyBorder="0" applyAlignment="0" applyProtection="0"/>
    <xf numFmtId="0" fontId="16" fillId="0" borderId="0"/>
    <xf numFmtId="0" fontId="16" fillId="0" borderId="0"/>
    <xf numFmtId="0" fontId="15" fillId="0" borderId="0"/>
    <xf numFmtId="165" fontId="16" fillId="0" borderId="0" applyFont="0" applyFill="0" applyBorder="0" applyAlignment="0" applyProtection="0"/>
    <xf numFmtId="164" fontId="16" fillId="0" borderId="0" applyFill="0" applyBorder="0" applyAlignment="0" applyProtection="0"/>
    <xf numFmtId="164" fontId="16" fillId="0" borderId="0" applyFill="0" applyBorder="0" applyAlignment="0" applyProtection="0"/>
    <xf numFmtId="164" fontId="16" fillId="0" borderId="0" applyFill="0" applyBorder="0" applyAlignment="0" applyProtection="0"/>
    <xf numFmtId="165" fontId="16" fillId="0" borderId="0" applyFont="0" applyFill="0" applyBorder="0" applyAlignment="0" applyProtection="0"/>
  </cellStyleXfs>
  <cellXfs count="94">
    <xf numFmtId="0" fontId="0" fillId="0" borderId="0" xfId="0"/>
    <xf numFmtId="0" fontId="5" fillId="0" borderId="3" xfId="0" applyFont="1" applyBorder="1" applyAlignment="1">
      <alignment horizontal="center" vertical="center"/>
    </xf>
    <xf numFmtId="0" fontId="0" fillId="0" borderId="3" xfId="0" applyBorder="1" applyAlignment="1">
      <alignment horizontal="center" vertical="center"/>
    </xf>
    <xf numFmtId="0" fontId="3" fillId="0" borderId="3" xfId="0" applyFont="1" applyBorder="1" applyAlignment="1">
      <alignment horizontal="left" vertical="center" wrapText="1"/>
    </xf>
    <xf numFmtId="0" fontId="6" fillId="2" borderId="3" xfId="0" applyFont="1" applyFill="1" applyBorder="1" applyAlignment="1">
      <alignment horizontal="center" vertical="center"/>
    </xf>
    <xf numFmtId="44" fontId="4" fillId="0" borderId="3" xfId="2" applyFont="1" applyFill="1" applyBorder="1" applyAlignment="1" applyProtection="1">
      <alignment vertical="center"/>
    </xf>
    <xf numFmtId="4" fontId="0" fillId="0" borderId="0" xfId="0" applyNumberFormat="1" applyAlignment="1">
      <alignment horizontal="center" vertical="center"/>
    </xf>
    <xf numFmtId="0" fontId="6" fillId="0" borderId="3" xfId="0" applyFont="1" applyBorder="1" applyAlignment="1">
      <alignment horizontal="center" vertical="center"/>
    </xf>
    <xf numFmtId="0" fontId="8" fillId="0" borderId="6" xfId="0" applyFont="1" applyBorder="1" applyAlignment="1">
      <alignment horizontal="center" vertical="center"/>
    </xf>
    <xf numFmtId="0" fontId="1" fillId="0" borderId="7" xfId="0" applyFont="1" applyBorder="1" applyAlignment="1">
      <alignment horizontal="center" vertical="center"/>
    </xf>
    <xf numFmtId="0" fontId="9" fillId="0" borderId="7" xfId="0" applyFont="1" applyBorder="1" applyAlignment="1">
      <alignment horizontal="left" vertical="center" wrapText="1"/>
    </xf>
    <xf numFmtId="0" fontId="1" fillId="0" borderId="8" xfId="0" applyFont="1" applyBorder="1" applyAlignment="1">
      <alignment horizontal="center" vertical="center"/>
    </xf>
    <xf numFmtId="0" fontId="10" fillId="0" borderId="7" xfId="0" applyFont="1" applyBorder="1" applyAlignment="1">
      <alignment horizontal="center" vertical="center"/>
    </xf>
    <xf numFmtId="43" fontId="1" fillId="0" borderId="7" xfId="1" applyFont="1" applyBorder="1" applyAlignment="1">
      <alignment vertical="center"/>
    </xf>
    <xf numFmtId="44" fontId="11" fillId="0" borderId="9" xfId="2" applyFont="1" applyFill="1" applyBorder="1" applyAlignment="1" applyProtection="1">
      <alignment vertical="center"/>
    </xf>
    <xf numFmtId="0" fontId="8" fillId="0" borderId="10" xfId="0" applyFont="1" applyBorder="1" applyAlignment="1">
      <alignment horizontal="center" vertical="center"/>
    </xf>
    <xf numFmtId="0" fontId="1" fillId="0" borderId="11" xfId="0" applyFont="1" applyBorder="1" applyAlignment="1">
      <alignment horizontal="center" vertical="center"/>
    </xf>
    <xf numFmtId="0" fontId="9" fillId="0" borderId="11" xfId="0" applyFont="1" applyBorder="1" applyAlignment="1">
      <alignment vertical="center" wrapText="1"/>
    </xf>
    <xf numFmtId="0" fontId="10" fillId="0" borderId="11" xfId="0" applyFont="1" applyBorder="1" applyAlignment="1">
      <alignment horizontal="center" vertical="center"/>
    </xf>
    <xf numFmtId="43" fontId="1" fillId="0" borderId="11" xfId="1" applyFont="1" applyBorder="1" applyAlignment="1">
      <alignment vertical="center"/>
    </xf>
    <xf numFmtId="44" fontId="11" fillId="0" borderId="12" xfId="2" applyFont="1" applyFill="1" applyBorder="1" applyAlignment="1" applyProtection="1">
      <alignment vertical="center"/>
    </xf>
    <xf numFmtId="49" fontId="10" fillId="0" borderId="13" xfId="0" applyNumberFormat="1" applyFont="1" applyBorder="1" applyAlignment="1">
      <alignment horizontal="center" vertical="center"/>
    </xf>
    <xf numFmtId="0" fontId="1" fillId="0" borderId="14" xfId="0" applyFont="1" applyBorder="1" applyAlignment="1">
      <alignment horizontal="center" vertical="center"/>
    </xf>
    <xf numFmtId="0" fontId="11" fillId="0" borderId="14" xfId="0" applyFont="1" applyBorder="1" applyAlignment="1">
      <alignment horizontal="left" vertical="center" wrapText="1"/>
    </xf>
    <xf numFmtId="4" fontId="11" fillId="5" borderId="2" xfId="9" applyNumberFormat="1" applyFont="1" applyFill="1" applyBorder="1" applyAlignment="1" applyProtection="1">
      <alignment vertical="center"/>
    </xf>
    <xf numFmtId="49" fontId="0" fillId="0" borderId="0" xfId="0" applyNumberFormat="1" applyAlignment="1">
      <alignment horizontal="center" vertical="center"/>
    </xf>
    <xf numFmtId="4" fontId="0" fillId="0" borderId="0" xfId="0" applyNumberFormat="1" applyAlignment="1">
      <alignment vertical="center"/>
    </xf>
    <xf numFmtId="0" fontId="0" fillId="0" borderId="0" xfId="0" applyAlignment="1">
      <alignment horizontal="center" vertical="center"/>
    </xf>
    <xf numFmtId="44" fontId="19" fillId="6" borderId="3" xfId="2" applyFont="1" applyFill="1" applyBorder="1" applyAlignment="1" applyProtection="1">
      <alignment vertical="center"/>
    </xf>
    <xf numFmtId="0" fontId="12" fillId="0" borderId="14" xfId="0" applyFont="1" applyBorder="1" applyAlignment="1">
      <alignment horizontal="right" vertical="center"/>
    </xf>
    <xf numFmtId="0" fontId="0" fillId="0" borderId="0" xfId="0" applyAlignment="1">
      <alignment vertical="center"/>
    </xf>
    <xf numFmtId="49" fontId="0" fillId="0" borderId="0" xfId="0" applyNumberFormat="1" applyAlignment="1">
      <alignment vertical="center"/>
    </xf>
    <xf numFmtId="0" fontId="1" fillId="0" borderId="0" xfId="0" applyFont="1" applyAlignment="1">
      <alignment vertical="center"/>
    </xf>
    <xf numFmtId="49" fontId="1" fillId="0" borderId="0" xfId="0" applyNumberFormat="1" applyFont="1" applyAlignment="1">
      <alignment vertical="center"/>
    </xf>
    <xf numFmtId="0" fontId="13" fillId="0" borderId="15" xfId="0" applyFont="1" applyBorder="1" applyAlignment="1">
      <alignment vertical="center"/>
    </xf>
    <xf numFmtId="0" fontId="13" fillId="0" borderId="16" xfId="0" applyFont="1" applyBorder="1" applyAlignment="1">
      <alignment vertical="center"/>
    </xf>
    <xf numFmtId="0" fontId="12" fillId="0" borderId="16" xfId="0" applyFont="1" applyBorder="1" applyAlignment="1">
      <alignment vertical="center"/>
    </xf>
    <xf numFmtId="44" fontId="12" fillId="0" borderId="17" xfId="2" applyFont="1" applyBorder="1" applyAlignment="1">
      <alignment vertical="center"/>
    </xf>
    <xf numFmtId="0" fontId="0" fillId="2" borderId="0" xfId="0" applyFill="1" applyAlignment="1">
      <alignment vertical="center"/>
    </xf>
    <xf numFmtId="0" fontId="0" fillId="2" borderId="0" xfId="0" applyFill="1" applyAlignment="1">
      <alignment horizontal="center" vertical="center"/>
    </xf>
    <xf numFmtId="0" fontId="3" fillId="3" borderId="3" xfId="0" applyFont="1" applyFill="1" applyBorder="1" applyAlignment="1">
      <alignment vertical="center" wrapText="1"/>
    </xf>
    <xf numFmtId="0" fontId="3" fillId="3" borderId="3" xfId="0" applyFont="1" applyFill="1" applyBorder="1" applyAlignment="1">
      <alignment horizontal="left" vertical="center" wrapText="1"/>
    </xf>
    <xf numFmtId="0" fontId="16" fillId="0" borderId="3" xfId="0" applyFont="1" applyBorder="1" applyAlignment="1">
      <alignment horizontal="center" vertical="center"/>
    </xf>
    <xf numFmtId="0" fontId="6" fillId="0" borderId="3" xfId="0" applyFont="1" applyBorder="1" applyAlignment="1">
      <alignment horizontal="left" vertical="center" wrapText="1"/>
    </xf>
    <xf numFmtId="4" fontId="16" fillId="0" borderId="0" xfId="0" applyNumberFormat="1" applyFont="1" applyAlignment="1">
      <alignment horizontal="center" vertical="center"/>
    </xf>
    <xf numFmtId="49" fontId="16" fillId="0" borderId="0" xfId="0" applyNumberFormat="1" applyFont="1" applyAlignment="1">
      <alignment horizontal="center" vertical="center"/>
    </xf>
    <xf numFmtId="4" fontId="16" fillId="0" borderId="0" xfId="0" applyNumberFormat="1" applyFont="1" applyAlignment="1">
      <alignment vertical="center"/>
    </xf>
    <xf numFmtId="0" fontId="16" fillId="0" borderId="0" xfId="0" applyFont="1" applyAlignment="1">
      <alignment vertical="center"/>
    </xf>
    <xf numFmtId="49" fontId="16" fillId="0" borderId="0" xfId="0" applyNumberFormat="1" applyFont="1" applyAlignment="1">
      <alignment vertical="center"/>
    </xf>
    <xf numFmtId="0" fontId="16" fillId="0" borderId="0" xfId="0" applyFont="1" applyAlignment="1">
      <alignment horizontal="center" vertical="center"/>
    </xf>
    <xf numFmtId="0" fontId="3" fillId="7" borderId="3" xfId="0" applyFont="1" applyFill="1" applyBorder="1" applyAlignment="1">
      <alignment horizontal="left" vertical="center" wrapText="1"/>
    </xf>
    <xf numFmtId="0" fontId="3" fillId="7" borderId="3" xfId="0" applyFont="1" applyFill="1" applyBorder="1" applyAlignment="1">
      <alignment vertical="center" wrapText="1"/>
    </xf>
    <xf numFmtId="44" fontId="11" fillId="2" borderId="3" xfId="2" applyFont="1" applyFill="1" applyBorder="1" applyAlignment="1">
      <alignment horizontal="right" vertical="center"/>
    </xf>
    <xf numFmtId="44" fontId="11" fillId="0" borderId="3" xfId="2" applyFont="1" applyFill="1" applyBorder="1" applyAlignment="1">
      <alignment vertical="center"/>
    </xf>
    <xf numFmtId="44" fontId="11" fillId="2" borderId="3" xfId="2" applyFont="1" applyFill="1" applyBorder="1" applyAlignment="1">
      <alignment vertical="center"/>
    </xf>
    <xf numFmtId="49" fontId="17" fillId="6" borderId="2" xfId="0" applyNumberFormat="1" applyFont="1" applyFill="1" applyBorder="1" applyAlignment="1">
      <alignment horizontal="center" vertical="center"/>
    </xf>
    <xf numFmtId="0" fontId="18" fillId="6" borderId="2" xfId="0" applyFont="1" applyFill="1" applyBorder="1" applyAlignment="1">
      <alignment horizontal="center" vertical="center"/>
    </xf>
    <xf numFmtId="0" fontId="18" fillId="6" borderId="2" xfId="0" applyFont="1" applyFill="1" applyBorder="1" applyAlignment="1">
      <alignment horizontal="left" vertical="center" wrapText="1"/>
    </xf>
    <xf numFmtId="4" fontId="18" fillId="6" borderId="2" xfId="9" applyNumberFormat="1" applyFont="1" applyFill="1" applyBorder="1" applyAlignment="1" applyProtection="1">
      <alignment horizontal="center" vertical="center"/>
    </xf>
    <xf numFmtId="0" fontId="0" fillId="0" borderId="0" xfId="0" applyAlignment="1">
      <alignment horizontal="center" vertical="center"/>
    </xf>
    <xf numFmtId="0" fontId="19" fillId="6" borderId="3"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1" xfId="0" applyFont="1" applyFill="1" applyBorder="1" applyAlignment="1">
      <alignment horizontal="center" vertical="center"/>
    </xf>
    <xf numFmtId="0" fontId="7" fillId="4" borderId="5" xfId="0" applyFont="1" applyFill="1" applyBorder="1" applyAlignment="1">
      <alignment horizontal="center" vertical="center"/>
    </xf>
    <xf numFmtId="0" fontId="0" fillId="3" borderId="18" xfId="0" applyFill="1" applyBorder="1" applyAlignment="1">
      <alignment horizontal="center" vertical="center"/>
    </xf>
    <xf numFmtId="0" fontId="0" fillId="3" borderId="2" xfId="0" applyFill="1" applyBorder="1" applyAlignment="1">
      <alignment horizontal="center" vertical="center"/>
    </xf>
    <xf numFmtId="0" fontId="6" fillId="3" borderId="18" xfId="0" applyFont="1" applyFill="1" applyBorder="1" applyAlignment="1">
      <alignment horizontal="center" vertical="center"/>
    </xf>
    <xf numFmtId="0" fontId="6" fillId="3" borderId="2" xfId="0" applyFont="1" applyFill="1" applyBorder="1" applyAlignment="1">
      <alignment horizontal="center" vertical="center"/>
    </xf>
    <xf numFmtId="49" fontId="0" fillId="0" borderId="0" xfId="0" applyNumberFormat="1" applyAlignment="1">
      <alignment horizontal="center" vertical="center"/>
    </xf>
    <xf numFmtId="44" fontId="0" fillId="0" borderId="0" xfId="0" applyNumberFormat="1" applyAlignment="1">
      <alignment horizontal="center" vertical="center"/>
    </xf>
    <xf numFmtId="44" fontId="4" fillId="3" borderId="18" xfId="2" applyFont="1" applyFill="1" applyBorder="1" applyAlignment="1" applyProtection="1">
      <alignment horizontal="center" vertical="center"/>
    </xf>
    <xf numFmtId="44" fontId="4" fillId="3" borderId="2" xfId="2" applyFont="1" applyFill="1" applyBorder="1" applyAlignment="1" applyProtection="1">
      <alignment horizontal="center" vertical="center"/>
    </xf>
    <xf numFmtId="0" fontId="16" fillId="3" borderId="18" xfId="0" applyFont="1" applyFill="1" applyBorder="1" applyAlignment="1">
      <alignment horizontal="center" vertical="center"/>
    </xf>
    <xf numFmtId="0" fontId="16" fillId="3" borderId="2" xfId="0" applyFont="1" applyFill="1" applyBorder="1" applyAlignment="1">
      <alignment horizontal="center" vertical="center"/>
    </xf>
    <xf numFmtId="0" fontId="22" fillId="2" borderId="0" xfId="0" applyFont="1" applyFill="1" applyAlignment="1">
      <alignment horizontal="center" vertical="center"/>
    </xf>
    <xf numFmtId="0" fontId="23" fillId="2" borderId="0" xfId="0" applyFont="1" applyFill="1" applyAlignment="1">
      <alignment horizontal="center" vertical="center"/>
    </xf>
    <xf numFmtId="0" fontId="12" fillId="0" borderId="14" xfId="0" applyFont="1" applyBorder="1" applyAlignment="1">
      <alignment horizontal="right" vertic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18" xfId="0" applyFont="1" applyFill="1" applyBorder="1" applyAlignment="1">
      <alignment horizontal="center" vertical="center"/>
    </xf>
    <xf numFmtId="44" fontId="11" fillId="3" borderId="18" xfId="2" applyFont="1" applyFill="1" applyBorder="1" applyAlignment="1">
      <alignment horizontal="center" vertical="center"/>
    </xf>
    <xf numFmtId="44" fontId="11" fillId="3" borderId="2" xfId="2" applyFont="1" applyFill="1" applyBorder="1" applyAlignment="1">
      <alignment horizontal="center" vertical="center"/>
    </xf>
    <xf numFmtId="0" fontId="5" fillId="7" borderId="18" xfId="0" applyFont="1" applyFill="1" applyBorder="1" applyAlignment="1">
      <alignment horizontal="center" vertical="center"/>
    </xf>
    <xf numFmtId="0" fontId="5" fillId="7" borderId="2" xfId="0" applyFont="1" applyFill="1" applyBorder="1" applyAlignment="1">
      <alignment horizontal="center" vertical="center"/>
    </xf>
    <xf numFmtId="0" fontId="0" fillId="7" borderId="18" xfId="0" applyFill="1" applyBorder="1" applyAlignment="1">
      <alignment horizontal="center" vertical="center"/>
    </xf>
    <xf numFmtId="0" fontId="0" fillId="7" borderId="2" xfId="0" applyFill="1" applyBorder="1" applyAlignment="1">
      <alignment horizontal="center" vertical="center"/>
    </xf>
    <xf numFmtId="0" fontId="20" fillId="2" borderId="0" xfId="0" applyFont="1" applyFill="1" applyAlignment="1">
      <alignment horizontal="left" vertical="top" wrapText="1"/>
    </xf>
    <xf numFmtId="0" fontId="21" fillId="2" borderId="0" xfId="0" applyFont="1" applyFill="1" applyAlignment="1">
      <alignment horizontal="center" vertical="center"/>
    </xf>
    <xf numFmtId="0" fontId="6" fillId="7" borderId="18" xfId="0" applyFont="1" applyFill="1" applyBorder="1" applyAlignment="1">
      <alignment horizontal="center" vertical="center"/>
    </xf>
    <xf numFmtId="0" fontId="6" fillId="7" borderId="2" xfId="0" applyFont="1" applyFill="1" applyBorder="1" applyAlignment="1">
      <alignment horizontal="center" vertical="center"/>
    </xf>
    <xf numFmtId="44" fontId="11" fillId="7" borderId="18" xfId="2" applyFont="1" applyFill="1" applyBorder="1" applyAlignment="1">
      <alignment horizontal="center" vertical="center"/>
    </xf>
    <xf numFmtId="44" fontId="11" fillId="7" borderId="2" xfId="2" applyFont="1" applyFill="1" applyBorder="1" applyAlignment="1">
      <alignment horizontal="center" vertical="center"/>
    </xf>
    <xf numFmtId="0" fontId="2" fillId="0" borderId="19" xfId="0" applyFont="1" applyBorder="1" applyAlignment="1">
      <alignment horizontal="center" vertical="center"/>
    </xf>
    <xf numFmtId="0" fontId="2" fillId="0" borderId="0" xfId="0" applyFont="1" applyAlignment="1">
      <alignment horizontal="center" vertical="center"/>
    </xf>
  </cellXfs>
  <cellStyles count="18">
    <cellStyle name="Moeda" xfId="2" builtinId="4"/>
    <cellStyle name="Moeda 2" xfId="6" xr:uid="{00000000-0005-0000-0000-000001000000}"/>
    <cellStyle name="Moeda 3" xfId="7" xr:uid="{00000000-0005-0000-0000-000002000000}"/>
    <cellStyle name="Normal" xfId="0" builtinId="0"/>
    <cellStyle name="Normal 2" xfId="3" xr:uid="{00000000-0005-0000-0000-000004000000}"/>
    <cellStyle name="Normal 2 2" xfId="10" xr:uid="{00000000-0005-0000-0000-000005000000}"/>
    <cellStyle name="Normal 2 3" xfId="5" xr:uid="{00000000-0005-0000-0000-000006000000}"/>
    <cellStyle name="Normal 3" xfId="11" xr:uid="{00000000-0005-0000-0000-000007000000}"/>
    <cellStyle name="Normal 4" xfId="12" xr:uid="{00000000-0005-0000-0000-000008000000}"/>
    <cellStyle name="Separador de milhares 2" xfId="9" xr:uid="{00000000-0005-0000-0000-00000A000000}"/>
    <cellStyle name="Separador de milhares 2 2" xfId="8" xr:uid="{00000000-0005-0000-0000-00000B000000}"/>
    <cellStyle name="Separador de milhares 3" xfId="4" xr:uid="{00000000-0005-0000-0000-00000C000000}"/>
    <cellStyle name="Separador de milhares 4" xfId="13" xr:uid="{00000000-0005-0000-0000-00000D000000}"/>
    <cellStyle name="Separador de milhares 5" xfId="14" xr:uid="{00000000-0005-0000-0000-00000E000000}"/>
    <cellStyle name="Separador de milhares 6" xfId="15" xr:uid="{00000000-0005-0000-0000-00000F000000}"/>
    <cellStyle name="Separador de milhares 7" xfId="16" xr:uid="{00000000-0005-0000-0000-000010000000}"/>
    <cellStyle name="Vírgula" xfId="1" builtinId="3"/>
    <cellStyle name="Vírgula 2" xfId="17" xr:uid="{00000000-0005-0000-0000-000011000000}"/>
  </cellStyles>
  <dxfs count="0"/>
  <tableStyles count="0" defaultTableStyle="TableStyleMedium9" defaultPivotStyle="PivotStyleLight16"/>
  <colors>
    <mruColors>
      <color rgb="FFFFFF00"/>
      <color rgb="FF006600"/>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0"/>
  <sheetViews>
    <sheetView showGridLines="0" tabSelected="1" view="pageBreakPreview" topLeftCell="A19" zoomScale="80" zoomScaleNormal="80" zoomScaleSheetLayoutView="80" workbookViewId="0">
      <selection activeCell="E7" sqref="E7"/>
    </sheetView>
  </sheetViews>
  <sheetFormatPr defaultColWidth="9.140625" defaultRowHeight="12.75"/>
  <cols>
    <col min="1" max="1" width="8" style="30" customWidth="1"/>
    <col min="2" max="2" width="13.42578125" style="30" customWidth="1"/>
    <col min="3" max="3" width="160.28515625" style="30" customWidth="1"/>
    <col min="4" max="4" width="10.42578125" style="30" customWidth="1"/>
    <col min="5" max="5" width="16.5703125" style="30" customWidth="1"/>
    <col min="6" max="6" width="20" style="30" customWidth="1"/>
    <col min="7" max="7" width="27.42578125" style="30" customWidth="1"/>
    <col min="8" max="8" width="11.28515625" style="30" customWidth="1"/>
    <col min="9" max="9" width="24" style="31" customWidth="1"/>
    <col min="10" max="10" width="16.28515625" style="30" customWidth="1"/>
    <col min="11" max="11" width="11.140625" style="30" customWidth="1"/>
    <col min="12" max="16384" width="9.140625" style="30"/>
  </cols>
  <sheetData>
    <row r="1" spans="1:11" ht="3.75" customHeight="1"/>
    <row r="2" spans="1:11" ht="3.75" customHeight="1"/>
    <row r="3" spans="1:11" ht="3.75" customHeight="1"/>
    <row r="4" spans="1:11" ht="3.75" customHeight="1"/>
    <row r="5" spans="1:11" ht="23.25" customHeight="1">
      <c r="A5" s="92" t="s">
        <v>30</v>
      </c>
      <c r="B5" s="93"/>
      <c r="C5" s="93"/>
      <c r="D5" s="93"/>
      <c r="E5" s="93"/>
      <c r="F5" s="93"/>
      <c r="G5" s="93"/>
    </row>
    <row r="6" spans="1:11" ht="23.25" customHeight="1">
      <c r="A6" s="93"/>
      <c r="B6" s="93"/>
      <c r="C6" s="93"/>
      <c r="D6" s="93"/>
      <c r="E6" s="93"/>
      <c r="F6" s="93"/>
      <c r="G6" s="93"/>
    </row>
    <row r="7" spans="1:11" ht="22.5" customHeight="1">
      <c r="A7" s="55" t="s">
        <v>0</v>
      </c>
      <c r="B7" s="56" t="s">
        <v>1</v>
      </c>
      <c r="C7" s="57"/>
      <c r="D7" s="58" t="s">
        <v>2</v>
      </c>
      <c r="E7" s="58" t="s">
        <v>20</v>
      </c>
      <c r="F7" s="58" t="s">
        <v>3</v>
      </c>
      <c r="G7" s="58" t="s">
        <v>4</v>
      </c>
    </row>
    <row r="8" spans="1:11" ht="28.5" customHeight="1">
      <c r="A8" s="60" t="s">
        <v>27</v>
      </c>
      <c r="B8" s="60"/>
      <c r="C8" s="60"/>
      <c r="D8" s="60"/>
      <c r="E8" s="60"/>
      <c r="F8" s="60"/>
      <c r="G8" s="60"/>
      <c r="I8" s="59"/>
      <c r="J8" s="59"/>
    </row>
    <row r="9" spans="1:11" s="47" customFormat="1" ht="143.25">
      <c r="A9" s="1">
        <v>1</v>
      </c>
      <c r="B9" s="42" t="s">
        <v>5</v>
      </c>
      <c r="C9" s="43" t="s">
        <v>21</v>
      </c>
      <c r="D9" s="42" t="s">
        <v>6</v>
      </c>
      <c r="E9" s="4">
        <v>15</v>
      </c>
      <c r="F9" s="52"/>
      <c r="G9" s="5">
        <f>ROUND(E9*F9,2)</f>
        <v>0</v>
      </c>
      <c r="H9" s="44"/>
      <c r="I9" s="45"/>
      <c r="J9" s="44"/>
      <c r="K9" s="46"/>
    </row>
    <row r="10" spans="1:11" s="47" customFormat="1" ht="24.95" customHeight="1">
      <c r="A10" s="79">
        <v>2</v>
      </c>
      <c r="B10" s="72" t="str">
        <f>B9</f>
        <v>BR 478163</v>
      </c>
      <c r="C10" s="40" t="s">
        <v>28</v>
      </c>
      <c r="D10" s="72" t="s">
        <v>6</v>
      </c>
      <c r="E10" s="66">
        <v>2</v>
      </c>
      <c r="F10" s="80"/>
      <c r="G10" s="70">
        <f>ROUND(E10*F10,2)</f>
        <v>0</v>
      </c>
      <c r="I10" s="48"/>
    </row>
    <row r="11" spans="1:11" s="47" customFormat="1" ht="143.25">
      <c r="A11" s="78"/>
      <c r="B11" s="73"/>
      <c r="C11" s="41" t="s">
        <v>22</v>
      </c>
      <c r="D11" s="73"/>
      <c r="E11" s="67"/>
      <c r="F11" s="81"/>
      <c r="G11" s="71"/>
      <c r="I11" s="45"/>
      <c r="J11" s="49"/>
    </row>
    <row r="12" spans="1:11" ht="214.5">
      <c r="A12" s="1">
        <v>3</v>
      </c>
      <c r="B12" s="2" t="s">
        <v>7</v>
      </c>
      <c r="C12" s="3" t="s">
        <v>23</v>
      </c>
      <c r="D12" s="2" t="s">
        <v>6</v>
      </c>
      <c r="E12" s="7">
        <v>10</v>
      </c>
      <c r="F12" s="53"/>
      <c r="G12" s="5">
        <f t="shared" ref="G12:G13" si="0">ROUND(E12*F12,2)</f>
        <v>0</v>
      </c>
      <c r="I12" s="6"/>
      <c r="J12" s="27"/>
      <c r="K12" s="26"/>
    </row>
    <row r="13" spans="1:11" ht="24.95" customHeight="1">
      <c r="A13" s="77">
        <v>4</v>
      </c>
      <c r="B13" s="64" t="str">
        <f>B12</f>
        <v>BR 471979</v>
      </c>
      <c r="C13" s="40" t="s">
        <v>28</v>
      </c>
      <c r="D13" s="64" t="s">
        <v>6</v>
      </c>
      <c r="E13" s="66">
        <v>1</v>
      </c>
      <c r="F13" s="80"/>
      <c r="G13" s="70">
        <f t="shared" si="0"/>
        <v>0</v>
      </c>
      <c r="I13" s="30"/>
    </row>
    <row r="14" spans="1:11" ht="214.5">
      <c r="A14" s="78"/>
      <c r="B14" s="65"/>
      <c r="C14" s="50" t="s">
        <v>23</v>
      </c>
      <c r="D14" s="65"/>
      <c r="E14" s="67"/>
      <c r="F14" s="81"/>
      <c r="G14" s="71"/>
      <c r="I14" s="6"/>
      <c r="J14" s="27"/>
    </row>
    <row r="15" spans="1:11" ht="143.25">
      <c r="A15" s="1">
        <v>5</v>
      </c>
      <c r="B15" s="2" t="s">
        <v>8</v>
      </c>
      <c r="C15" s="3" t="s">
        <v>24</v>
      </c>
      <c r="D15" s="2" t="s">
        <v>6</v>
      </c>
      <c r="E15" s="7">
        <v>15</v>
      </c>
      <c r="F15" s="53"/>
      <c r="G15" s="5">
        <f t="shared" ref="G15:G16" si="1">ROUND(E15*F15,2)</f>
        <v>0</v>
      </c>
      <c r="I15" s="25"/>
      <c r="J15" s="27"/>
      <c r="K15" s="26"/>
    </row>
    <row r="16" spans="1:11" ht="24.95" customHeight="1">
      <c r="A16" s="79">
        <v>6</v>
      </c>
      <c r="B16" s="64" t="str">
        <f>B15</f>
        <v>BR 466040</v>
      </c>
      <c r="C16" s="40" t="s">
        <v>28</v>
      </c>
      <c r="D16" s="64" t="s">
        <v>6</v>
      </c>
      <c r="E16" s="66">
        <v>2</v>
      </c>
      <c r="F16" s="80"/>
      <c r="G16" s="70">
        <f t="shared" si="1"/>
        <v>0</v>
      </c>
      <c r="I16" s="68"/>
      <c r="J16" s="59"/>
    </row>
    <row r="17" spans="1:11" ht="143.25">
      <c r="A17" s="78"/>
      <c r="B17" s="65"/>
      <c r="C17" s="50" t="s">
        <v>24</v>
      </c>
      <c r="D17" s="65"/>
      <c r="E17" s="67"/>
      <c r="F17" s="81"/>
      <c r="G17" s="71"/>
      <c r="I17" s="68"/>
      <c r="J17" s="59"/>
    </row>
    <row r="18" spans="1:11" ht="143.25">
      <c r="A18" s="1">
        <v>7</v>
      </c>
      <c r="B18" s="2" t="s">
        <v>9</v>
      </c>
      <c r="C18" s="3" t="s">
        <v>25</v>
      </c>
      <c r="D18" s="2" t="s">
        <v>6</v>
      </c>
      <c r="E18" s="7">
        <v>10</v>
      </c>
      <c r="F18" s="53"/>
      <c r="G18" s="5">
        <f t="shared" ref="G18:G19" si="2">ROUND(E18*F18,2)</f>
        <v>0</v>
      </c>
      <c r="I18" s="25"/>
      <c r="J18" s="27"/>
      <c r="K18" s="26"/>
    </row>
    <row r="19" spans="1:11" ht="24.95" customHeight="1">
      <c r="A19" s="79">
        <v>8</v>
      </c>
      <c r="B19" s="64" t="str">
        <f>B18</f>
        <v>BR 478165</v>
      </c>
      <c r="C19" s="40" t="s">
        <v>28</v>
      </c>
      <c r="D19" s="64" t="s">
        <v>6</v>
      </c>
      <c r="E19" s="66">
        <v>1</v>
      </c>
      <c r="F19" s="80"/>
      <c r="G19" s="70">
        <f t="shared" si="2"/>
        <v>0</v>
      </c>
      <c r="I19" s="69"/>
      <c r="J19" s="59"/>
    </row>
    <row r="20" spans="1:11" ht="143.25">
      <c r="A20" s="78"/>
      <c r="B20" s="65"/>
      <c r="C20" s="50" t="s">
        <v>25</v>
      </c>
      <c r="D20" s="65"/>
      <c r="E20" s="67"/>
      <c r="F20" s="81"/>
      <c r="G20" s="71"/>
      <c r="I20" s="69"/>
      <c r="J20" s="59"/>
    </row>
    <row r="21" spans="1:11" ht="114.75">
      <c r="A21" s="1">
        <v>9</v>
      </c>
      <c r="B21" s="2" t="s">
        <v>10</v>
      </c>
      <c r="C21" s="3" t="s">
        <v>29</v>
      </c>
      <c r="D21" s="2" t="s">
        <v>6</v>
      </c>
      <c r="E21" s="4">
        <v>1</v>
      </c>
      <c r="F21" s="54"/>
      <c r="G21" s="5">
        <f t="shared" ref="G21" si="3">ROUND(E21*F21,2)</f>
        <v>0</v>
      </c>
      <c r="I21" s="25"/>
      <c r="J21" s="27"/>
    </row>
    <row r="22" spans="1:11" ht="114.75">
      <c r="A22" s="1">
        <v>10</v>
      </c>
      <c r="B22" s="2" t="s">
        <v>11</v>
      </c>
      <c r="C22" s="3" t="s">
        <v>26</v>
      </c>
      <c r="D22" s="2" t="s">
        <v>6</v>
      </c>
      <c r="E22" s="4">
        <v>5</v>
      </c>
      <c r="F22" s="54"/>
      <c r="G22" s="5">
        <f t="shared" ref="G22:G23" si="4">ROUND(E22*F22,2)</f>
        <v>0</v>
      </c>
      <c r="I22" s="25"/>
      <c r="J22" s="27"/>
    </row>
    <row r="23" spans="1:11" ht="27" customHeight="1">
      <c r="A23" s="82">
        <v>11</v>
      </c>
      <c r="B23" s="84" t="s">
        <v>11</v>
      </c>
      <c r="C23" s="51" t="s">
        <v>28</v>
      </c>
      <c r="D23" s="84" t="s">
        <v>6</v>
      </c>
      <c r="E23" s="88">
        <v>1</v>
      </c>
      <c r="F23" s="90"/>
      <c r="G23" s="70">
        <f t="shared" si="4"/>
        <v>0</v>
      </c>
      <c r="I23" s="25"/>
      <c r="J23" s="27"/>
    </row>
    <row r="24" spans="1:11" ht="114.75">
      <c r="A24" s="83"/>
      <c r="B24" s="85"/>
      <c r="C24" s="50" t="s">
        <v>26</v>
      </c>
      <c r="D24" s="85"/>
      <c r="E24" s="89"/>
      <c r="F24" s="91"/>
      <c r="G24" s="71"/>
      <c r="I24" s="25"/>
      <c r="J24" s="27"/>
    </row>
    <row r="25" spans="1:11" ht="33.75" customHeight="1">
      <c r="A25" s="60" t="s">
        <v>12</v>
      </c>
      <c r="B25" s="60"/>
      <c r="C25" s="60"/>
      <c r="D25" s="60"/>
      <c r="E25" s="60"/>
      <c r="F25" s="60"/>
      <c r="G25" s="28">
        <f>SUM(G9:G24)</f>
        <v>0</v>
      </c>
    </row>
    <row r="26" spans="1:11" s="32" customFormat="1" hidden="1">
      <c r="I26" s="33"/>
    </row>
    <row r="27" spans="1:11" s="32" customFormat="1" ht="23.25" hidden="1">
      <c r="A27" s="61" t="s">
        <v>13</v>
      </c>
      <c r="B27" s="62"/>
      <c r="C27" s="62"/>
      <c r="D27" s="62"/>
      <c r="E27" s="62"/>
      <c r="F27" s="62"/>
      <c r="G27" s="63"/>
      <c r="I27" s="33"/>
    </row>
    <row r="28" spans="1:11" s="32" customFormat="1" ht="60" hidden="1" customHeight="1">
      <c r="A28" s="8">
        <v>8</v>
      </c>
      <c r="B28" s="9" t="s">
        <v>14</v>
      </c>
      <c r="C28" s="10" t="s">
        <v>15</v>
      </c>
      <c r="D28" s="11" t="s">
        <v>16</v>
      </c>
      <c r="E28" s="12">
        <v>12</v>
      </c>
      <c r="F28" s="13">
        <v>176185.87</v>
      </c>
      <c r="G28" s="14">
        <f>ROUND(F28*E28,2)</f>
        <v>2114230.44</v>
      </c>
      <c r="I28" s="33"/>
    </row>
    <row r="29" spans="1:11" s="32" customFormat="1" ht="54.75" hidden="1" customHeight="1">
      <c r="A29" s="15">
        <v>9</v>
      </c>
      <c r="B29" s="16" t="s">
        <v>17</v>
      </c>
      <c r="C29" s="17" t="s">
        <v>18</v>
      </c>
      <c r="D29" s="16" t="s">
        <v>16</v>
      </c>
      <c r="E29" s="18">
        <v>12</v>
      </c>
      <c r="F29" s="19">
        <v>19500</v>
      </c>
      <c r="G29" s="20">
        <f>ROUND(F29*E29,2)</f>
        <v>234000</v>
      </c>
      <c r="I29" s="33"/>
    </row>
    <row r="30" spans="1:11" s="32" customFormat="1" ht="24.75" hidden="1" customHeight="1">
      <c r="A30" s="21"/>
      <c r="B30" s="22"/>
      <c r="C30" s="23"/>
      <c r="D30" s="76"/>
      <c r="E30" s="76"/>
      <c r="F30" s="29"/>
      <c r="G30" s="24">
        <f>SUM(G28:G29)</f>
        <v>2348230.44</v>
      </c>
      <c r="I30" s="33"/>
    </row>
    <row r="31" spans="1:11" s="32" customFormat="1" hidden="1">
      <c r="I31" s="33"/>
    </row>
    <row r="32" spans="1:11" s="32" customFormat="1" hidden="1">
      <c r="I32" s="33"/>
    </row>
    <row r="33" spans="1:9" s="32" customFormat="1" ht="15.75" hidden="1">
      <c r="A33" s="34"/>
      <c r="B33" s="35"/>
      <c r="C33" s="36" t="s">
        <v>19</v>
      </c>
      <c r="D33" s="35"/>
      <c r="E33" s="35"/>
      <c r="F33" s="35"/>
      <c r="G33" s="37">
        <f>G30+G25</f>
        <v>2348230.44</v>
      </c>
      <c r="I33" s="33"/>
    </row>
    <row r="34" spans="1:9" s="32" customFormat="1" hidden="1">
      <c r="I34" s="33"/>
    </row>
    <row r="35" spans="1:9" s="32" customFormat="1">
      <c r="I35" s="33"/>
    </row>
    <row r="36" spans="1:9" ht="57.75" customHeight="1">
      <c r="A36" s="86"/>
      <c r="B36" s="86"/>
      <c r="C36" s="86"/>
      <c r="D36" s="86"/>
      <c r="E36" s="86"/>
      <c r="F36" s="86"/>
      <c r="G36" s="86"/>
    </row>
    <row r="37" spans="1:9" ht="32.25" customHeight="1">
      <c r="A37" s="87"/>
      <c r="B37" s="87"/>
      <c r="C37" s="87"/>
      <c r="D37" s="87"/>
      <c r="E37" s="87"/>
      <c r="F37" s="87"/>
      <c r="G37" s="87"/>
    </row>
    <row r="38" spans="1:9">
      <c r="A38" s="38"/>
      <c r="B38" s="38"/>
      <c r="C38" s="38"/>
      <c r="D38" s="38"/>
      <c r="E38" s="38"/>
      <c r="F38" s="39"/>
      <c r="G38" s="38"/>
    </row>
    <row r="39" spans="1:9" ht="21">
      <c r="A39" s="74"/>
      <c r="B39" s="74"/>
      <c r="C39" s="74"/>
      <c r="D39" s="74"/>
      <c r="E39" s="74"/>
      <c r="F39" s="74"/>
      <c r="G39" s="74"/>
    </row>
    <row r="40" spans="1:9" ht="18.75">
      <c r="A40" s="75"/>
      <c r="B40" s="75"/>
      <c r="C40" s="75"/>
      <c r="D40" s="75"/>
      <c r="E40" s="75"/>
      <c r="F40" s="75"/>
      <c r="G40" s="75"/>
    </row>
  </sheetData>
  <mergeCells count="45">
    <mergeCell ref="A5:G5"/>
    <mergeCell ref="G19:G20"/>
    <mergeCell ref="G16:G17"/>
    <mergeCell ref="F10:F11"/>
    <mergeCell ref="A10:A11"/>
    <mergeCell ref="B10:B11"/>
    <mergeCell ref="A6:G6"/>
    <mergeCell ref="A36:G36"/>
    <mergeCell ref="A37:G37"/>
    <mergeCell ref="D23:D24"/>
    <mergeCell ref="E23:E24"/>
    <mergeCell ref="F23:F24"/>
    <mergeCell ref="G23:G24"/>
    <mergeCell ref="A39:G39"/>
    <mergeCell ref="A40:G40"/>
    <mergeCell ref="J19:J20"/>
    <mergeCell ref="D30:E30"/>
    <mergeCell ref="A13:A14"/>
    <mergeCell ref="A16:A17"/>
    <mergeCell ref="A19:A20"/>
    <mergeCell ref="B13:B14"/>
    <mergeCell ref="B16:B17"/>
    <mergeCell ref="B19:B20"/>
    <mergeCell ref="F13:F14"/>
    <mergeCell ref="F16:F17"/>
    <mergeCell ref="F19:F20"/>
    <mergeCell ref="G13:G14"/>
    <mergeCell ref="A23:A24"/>
    <mergeCell ref="B23:B24"/>
    <mergeCell ref="I8:J8"/>
    <mergeCell ref="A25:F25"/>
    <mergeCell ref="A27:G27"/>
    <mergeCell ref="D13:D14"/>
    <mergeCell ref="D16:D17"/>
    <mergeCell ref="D19:D20"/>
    <mergeCell ref="E10:E11"/>
    <mergeCell ref="E13:E14"/>
    <mergeCell ref="E16:E17"/>
    <mergeCell ref="E19:E20"/>
    <mergeCell ref="J16:J17"/>
    <mergeCell ref="A8:G8"/>
    <mergeCell ref="I16:I17"/>
    <mergeCell ref="I19:I20"/>
    <mergeCell ref="G10:G11"/>
    <mergeCell ref="D10:D11"/>
  </mergeCells>
  <printOptions horizontalCentered="1"/>
  <pageMargins left="0.39370078740157483" right="0.39370078740157483" top="0.39370078740157483" bottom="0.39370078740157483" header="0.31496062992125984" footer="0.31496062992125984"/>
  <pageSetup paperSize="9" scale="44" fitToHeight="0" orientation="landscape" r:id="rId1"/>
  <rowBreaks count="1" manualBreakCount="1">
    <brk id="15"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Planilha</vt:lpstr>
      <vt:lpstr>Planilha!Area_de_impressao</vt:lpstr>
      <vt:lpstr>Planilha!Titulos_de_impressao</vt:lpstr>
    </vt:vector>
  </TitlesOfParts>
  <Company>CODEVASF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CODEVASF 2ªSR</dc:creator>
  <cp:lastModifiedBy>joao.machado</cp:lastModifiedBy>
  <cp:lastPrinted>2023-07-19T15:06:01Z</cp:lastPrinted>
  <dcterms:created xsi:type="dcterms:W3CDTF">2008-09-30T13:15:00Z</dcterms:created>
  <dcterms:modified xsi:type="dcterms:W3CDTF">2023-07-21T19:04:43Z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1046-11.2.0.8942</vt:lpwstr>
  </property>
</Properties>
</file>