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helton.cruz\Documents\ANÁLISES DE PROCESSOS_2023\PE XX - 2023 - Estufas Agrícola - SRP (GRR)\Anexo I - Termo de Referência e Anexos\"/>
    </mc:Choice>
  </mc:AlternateContent>
  <xr:revisionPtr revIDLastSave="0" documentId="8_{6C5939B4-7388-4F16-8C43-DEF8632FF3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" sheetId="14" r:id="rId1"/>
  </sheets>
  <definedNames>
    <definedName name="_xlnm._FilterDatabase" localSheetId="0" hidden="1">Planilha!$A$6:$L$20</definedName>
    <definedName name="_xlnm.Print_Area" localSheetId="0">Planilha!$A$1:$I$34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Planilha!$1:$7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4" l="1"/>
  <c r="H24" i="14"/>
  <c r="H23" i="14"/>
  <c r="H25" i="14" l="1"/>
  <c r="H28" i="14" l="1"/>
</calcChain>
</file>

<file path=xl/sharedStrings.xml><?xml version="1.0" encoding="utf-8"?>
<sst xmlns="http://schemas.openxmlformats.org/spreadsheetml/2006/main" count="57" uniqueCount="29">
  <si>
    <t>ITEM</t>
  </si>
  <si>
    <t>CATMAT</t>
  </si>
  <si>
    <t>UNIDADE</t>
  </si>
  <si>
    <t>V. UNITÁRIO - R$</t>
  </si>
  <si>
    <t>V. TOTAL - R$</t>
  </si>
  <si>
    <t>Unidade</t>
  </si>
  <si>
    <t>TOTAL GERAL (R$)</t>
  </si>
  <si>
    <t>CAMINHÃO E CAÇAMBA</t>
  </si>
  <si>
    <t>BR0001937</t>
  </si>
  <si>
    <r>
      <rPr>
        <b/>
        <sz val="11"/>
        <color rgb="FFFF0000"/>
        <rFont val="Arial"/>
        <family val="2"/>
      </rPr>
      <t>Caminhão Toco</t>
    </r>
    <r>
      <rPr>
        <sz val="11"/>
        <color rgb="FFFF0000"/>
        <rFont val="Arial"/>
        <family val="2"/>
      </rPr>
      <t>, peso bruto total 16000 KG, carga útilmáxima de 10685 KG, disatância entre eixos 4,8M, Potência mínima de 189 CV (inclui cabine e chassi não inclui carroceria)</t>
    </r>
  </si>
  <si>
    <t xml:space="preserve">un </t>
  </si>
  <si>
    <t>BR0075531</t>
  </si>
  <si>
    <r>
      <rPr>
        <b/>
        <sz val="11"/>
        <color rgb="FFFF0000"/>
        <rFont val="Arial"/>
        <family val="2"/>
      </rPr>
      <t>Tanque de Aço Carbono</t>
    </r>
    <r>
      <rPr>
        <sz val="11"/>
        <color rgb="FFFF0000"/>
        <rFont val="Arial"/>
        <family val="2"/>
      </rPr>
      <t xml:space="preserve"> não revestido, para transporte de água com capacidade de 6M³, com bomba centriguga por tomada de força, vazão máxima 75 M³/H (inclui montagem, não inclui caminhão).</t>
    </r>
  </si>
  <si>
    <t>TOTAL</t>
  </si>
  <si>
    <t>QUANTIDADE</t>
  </si>
  <si>
    <t>Ministério da Integração e do Desenvolvimento Regional - MIDR
Companhia  de  Desenvolvimento  dos  Vales  do  São  Francisco e do Parnaíba
2ª SUPERINTENDÊNCIA REGIONAL</t>
  </si>
  <si>
    <t>Fornecimento, carga, transporte, descarga e montagem de estufa agrícola nas dimensões mínimas de 6x50m; altura mínima nas laterais livres 3,5m; arcos-tubos 2” (50,80 mm) na espessura ¼’ (1,25 mm); espaçamento entre arcos 3 m; pilar ou mourões 60x60x2 mm chumbados; com travamentos superior longitudinal arcos-tubos 2” na espessura ¼’ (1,25 mm); contraventamentos, terças e mão francesas 2” (50,80 mm) na espessura ¼’(1,25 mm) tubulares redondos 2’’ (50,80 mm) com parede 1,25 mm; conexões, encaixes, parafusos, todos galvanizados de acordo com as normas ABNT; perfil de alumínio 50x30 mm para fixação do filme agrícola em molas zig-zag”; fechamentos nas laterais, frente, fundos e semicírculos através de tela monofilamento preto 30% com acabamento através de perfis de alumínio em muretas perimetrais com acabamento e pintadas de branco todos lados, de alvenaria altura 50 cm; porta de acesso frontais em alumínio: portas de acesso tipo correr - 1,40 m x 2,20 m; filme agrícola de cobertura 150 micras com tratamento contra raios ultravioleta; garantia nos materiais galvanizados 12 meses; padronização visual conforme Anexo III do TR (placa com logo da Codevasf).</t>
  </si>
  <si>
    <r>
      <rPr>
        <b/>
        <sz val="11"/>
        <rFont val="Arial"/>
        <family val="2"/>
      </rPr>
      <t>(COTA DE ATÉ 20% - Exclusivo para ME e EPP):</t>
    </r>
    <r>
      <rPr>
        <sz val="11"/>
        <rFont val="Arial"/>
        <family val="2"/>
      </rPr>
      <t xml:space="preserve"> Fornecimento, carga, transporte, descarga e montagem de estufa agrícola nas dimensões mínimas de 6x50m; altura mínima nas laterais livres 3,5m; arcos-tubos 2” (50,80 mm) na espessura ¼’ (1,25 mm); espaçamento entre arcos 3 m; pilar ou mourões 60x60x2 mm chumbados; com travamentos superior longitudinal arcos-tubos 2” na espessura ¼’ (1,25 mm); contraventamentos, terças e mão francesas 2” (50,80 mm) na espessura ¼’(1,25 mm) tubulares redondos 2’’ (50,80 mm) com parede 1,25 mm; conexões, encaixes, parafusos, todos galvanizados de acordo com as normas ABNT; perfil de alumínio 50x30 mm para fixação do filme agrícola em molas zig-zag”; fechamentos nas laterais, frente, fundos e semicírculos através de tela monofilamento preto 30% com acabamento através de perfis de alumínio em muretas perimetrais com acabamento e pintadas de branco todos lados, de alvenaria altura 50 cm; porta de acesso frontais em alumínio: portas de acesso tipo correr - 1,40 m x 2,20 m; filme agrícola de cobertura 150 micras com tratamento contra raios ultravioleta; garantia nos materiais galvanizados 12 meses; padronização visual conforme Anexo III do TR (placa com logo da Codevasf).</t>
    </r>
  </si>
  <si>
    <t>Região I (Região de Bom Jesus da Lapa)</t>
  </si>
  <si>
    <t>REGIÃO</t>
  </si>
  <si>
    <t>IV (Região de Guanambi)</t>
  </si>
  <si>
    <t>Região II (Região de Barreiras)</t>
  </si>
  <si>
    <t>Região III (Região de Irecê)</t>
  </si>
  <si>
    <t>Região V-A (Região de Vitória da Conquista Parte A)</t>
  </si>
  <si>
    <t>Região V-B (Região de Vitória da Conquista Parte B)</t>
  </si>
  <si>
    <r>
      <rPr>
        <b/>
        <sz val="10"/>
        <rFont val="Arial"/>
        <family val="2"/>
      </rPr>
      <t>Observação 1:</t>
    </r>
    <r>
      <rPr>
        <sz val="10"/>
        <rFont val="Arial"/>
        <charset val="134"/>
      </rPr>
      <t xml:space="preserve"> Foi adotado um intervalo mínimo de lances de R$ 100,00 (cem reais) porque trata-se de um valor inferior a 0,5% (meio por cento) do valor unitário de todos os itens a serem licitados e considerando-se que não há normativa na Codevasf que trate sobre o intervalo mínimo de lances para Pregões</t>
    </r>
    <r>
      <rPr>
        <sz val="10"/>
        <rFont val="Arial"/>
        <family val="2"/>
      </rPr>
      <t>.</t>
    </r>
  </si>
  <si>
    <r>
      <rPr>
        <b/>
        <sz val="10"/>
        <rFont val="Arial"/>
        <family val="2"/>
      </rPr>
      <t>Observação 2:</t>
    </r>
    <r>
      <rPr>
        <sz val="10"/>
        <rFont val="Arial"/>
        <charset val="134"/>
      </rPr>
      <t xml:space="preserve">  A composição dos municípios de cada Região está no Item 4.1 e no Anexo VII do Termo de Referência.</t>
    </r>
  </si>
  <si>
    <t>ESTUFAS AGRÍCOLAS - PROCESSO Nº 59520.001947/2023-14-e</t>
  </si>
  <si>
    <t>Anexo IV - PLANILHA MODELO DE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</si>
</sst>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;@"/>
    <numFmt numFmtId="165" formatCode="_(* #,##0.00_);_(* \(#,##0.00\);_(* &quot;-&quot;??_);_(@_)"/>
    <numFmt numFmtId="166" formatCode="_(&quot;R$ &quot;* #,##0.00_);_(&quot;R$ &quot;* \(#,##0.00\);_(&quot;R$ &quot;* &quot;-&quot;??_);_(@_)"/>
  </numFmts>
  <fonts count="21">
    <font>
      <sz val="10"/>
      <name val="Arial"/>
      <charset val="134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8"/>
      <color rgb="FFFF0000"/>
      <name val="Arial"/>
      <family val="2"/>
    </font>
    <font>
      <b/>
      <sz val="16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FF00"/>
      <name val="Arial"/>
      <family val="2"/>
    </font>
    <font>
      <b/>
      <sz val="10"/>
      <color rgb="FFFFFF00"/>
      <name val="Arial"/>
      <family val="2"/>
    </font>
    <font>
      <b/>
      <sz val="14"/>
      <color rgb="FFFFFF00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6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8">
    <xf numFmtId="0" fontId="0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" fillId="0" borderId="0"/>
    <xf numFmtId="164" fontId="16" fillId="0" borderId="0" applyFill="0" applyBorder="0" applyAlignment="0" applyProtection="0"/>
    <xf numFmtId="0" fontId="16" fillId="0" borderId="0"/>
    <xf numFmtId="166" fontId="16" fillId="0" borderId="0" applyFont="0" applyFill="0" applyBorder="0" applyAlignment="0" applyProtection="0"/>
    <xf numFmtId="166" fontId="16" fillId="0" borderId="0" applyFill="0" applyBorder="0" applyAlignment="0" applyProtection="0"/>
    <xf numFmtId="16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/>
    <xf numFmtId="165" fontId="16" fillId="0" borderId="0" applyFont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5" fontId="16" fillId="0" borderId="0" applyFont="0" applyFill="0" applyBorder="0" applyAlignment="0" applyProtection="0"/>
  </cellStyleXfs>
  <cellXfs count="60">
    <xf numFmtId="0" fontId="0" fillId="0" borderId="0" xfId="0"/>
    <xf numFmtId="0" fontId="5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4" fontId="4" fillId="0" borderId="3" xfId="2" applyFont="1" applyFill="1" applyBorder="1" applyAlignment="1" applyProtection="1">
      <alignment vertical="center"/>
    </xf>
    <xf numFmtId="0" fontId="6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43" fontId="1" fillId="0" borderId="7" xfId="1" applyFont="1" applyBorder="1" applyAlignment="1">
      <alignment vertical="center"/>
    </xf>
    <xf numFmtId="44" fontId="11" fillId="0" borderId="9" xfId="2" applyFont="1" applyFill="1" applyBorder="1" applyAlignment="1" applyProtection="1">
      <alignment vertical="center"/>
    </xf>
    <xf numFmtId="0" fontId="8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43" fontId="1" fillId="0" borderId="11" xfId="1" applyFont="1" applyBorder="1" applyAlignment="1">
      <alignment vertical="center"/>
    </xf>
    <xf numFmtId="44" fontId="11" fillId="0" borderId="12" xfId="2" applyFont="1" applyFill="1" applyBorder="1" applyAlignment="1" applyProtection="1">
      <alignment vertical="center"/>
    </xf>
    <xf numFmtId="49" fontId="10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4" fontId="11" fillId="4" borderId="2" xfId="9" applyNumberFormat="1" applyFont="1" applyFill="1" applyBorder="1" applyAlignment="1" applyProtection="1">
      <alignment vertical="center"/>
    </xf>
    <xf numFmtId="0" fontId="12" fillId="0" borderId="14" xfId="0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44" fontId="12" fillId="0" borderId="17" xfId="2" applyFont="1" applyBorder="1" applyAlignment="1">
      <alignment vertical="center"/>
    </xf>
    <xf numFmtId="49" fontId="17" fillId="5" borderId="3" xfId="0" applyNumberFormat="1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9" applyNumberFormat="1" applyFont="1" applyFill="1" applyBorder="1" applyAlignment="1" applyProtection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4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4" fontId="11" fillId="2" borderId="3" xfId="2" applyFont="1" applyFill="1" applyBorder="1" applyAlignment="1">
      <alignment horizontal="right" vertical="center"/>
    </xf>
    <xf numFmtId="44" fontId="11" fillId="0" borderId="3" xfId="2" applyFont="1" applyFill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44" fontId="19" fillId="5" borderId="3" xfId="2" applyFont="1" applyFill="1" applyBorder="1" applyAlignment="1" applyProtection="1">
      <alignment vertical="center"/>
    </xf>
    <xf numFmtId="0" fontId="16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18">
    <cellStyle name="Moeda" xfId="2" builtinId="4"/>
    <cellStyle name="Moeda 2" xfId="6" xr:uid="{00000000-0005-0000-0000-000001000000}"/>
    <cellStyle name="Moeda 3" xfId="7" xr:uid="{00000000-0005-0000-0000-000002000000}"/>
    <cellStyle name="Normal" xfId="0" builtinId="0"/>
    <cellStyle name="Normal 2" xfId="3" xr:uid="{00000000-0005-0000-0000-000004000000}"/>
    <cellStyle name="Normal 2 2" xfId="10" xr:uid="{00000000-0005-0000-0000-000005000000}"/>
    <cellStyle name="Normal 2 3" xfId="5" xr:uid="{00000000-0005-0000-0000-000006000000}"/>
    <cellStyle name="Normal 3" xfId="11" xr:uid="{00000000-0005-0000-0000-000007000000}"/>
    <cellStyle name="Normal 4" xfId="12" xr:uid="{00000000-0005-0000-0000-000008000000}"/>
    <cellStyle name="Separador de milhares 2" xfId="9" xr:uid="{00000000-0005-0000-0000-00000A000000}"/>
    <cellStyle name="Separador de milhares 2 2" xfId="8" xr:uid="{00000000-0005-0000-0000-00000B000000}"/>
    <cellStyle name="Separador de milhares 3" xfId="4" xr:uid="{00000000-0005-0000-0000-00000C000000}"/>
    <cellStyle name="Separador de milhares 4" xfId="13" xr:uid="{00000000-0005-0000-0000-00000D000000}"/>
    <cellStyle name="Separador de milhares 5" xfId="14" xr:uid="{00000000-0005-0000-0000-00000E000000}"/>
    <cellStyle name="Separador de milhares 6" xfId="15" xr:uid="{00000000-0005-0000-0000-00000F000000}"/>
    <cellStyle name="Separador de milhares 7" xfId="16" xr:uid="{00000000-0005-0000-0000-000010000000}"/>
    <cellStyle name="Vírgula" xfId="1" builtinId="3"/>
    <cellStyle name="Vírgula 2" xfId="17" xr:uid="{00000000-0005-0000-0000-000011000000}"/>
  </cellStyles>
  <dxfs count="0"/>
  <tableStyles count="0" defaultTableStyle="TableStyleMedium9" defaultPivotStyle="PivotStyleLight16"/>
  <colors>
    <mruColors>
      <color rgb="FFFFFF00"/>
      <color rgb="FFFF0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3</xdr:col>
          <xdr:colOff>657225</xdr:colOff>
          <xdr:row>3</xdr:row>
          <xdr:rowOff>19050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showGridLines="0" tabSelected="1" view="pageBreakPreview" zoomScale="70" zoomScaleNormal="70" zoomScaleSheetLayoutView="70" workbookViewId="0">
      <selection activeCell="D8" sqref="D8"/>
    </sheetView>
  </sheetViews>
  <sheetFormatPr defaultColWidth="9.140625" defaultRowHeight="12.75"/>
  <cols>
    <col min="1" max="1" width="8" style="23" customWidth="1"/>
    <col min="2" max="2" width="12.28515625" style="23" customWidth="1"/>
    <col min="3" max="3" width="13.42578125" style="23" customWidth="1"/>
    <col min="4" max="4" width="160.28515625" style="23" customWidth="1"/>
    <col min="5" max="5" width="10.42578125" style="23" customWidth="1"/>
    <col min="6" max="6" width="16.5703125" style="23" customWidth="1"/>
    <col min="7" max="7" width="20" style="23" customWidth="1"/>
    <col min="8" max="8" width="27.42578125" style="23" customWidth="1"/>
    <col min="9" max="9" width="11.28515625" style="23" customWidth="1"/>
    <col min="10" max="10" width="24" style="24" customWidth="1"/>
    <col min="11" max="11" width="16.28515625" style="23" customWidth="1"/>
    <col min="12" max="12" width="11.140625" style="23" customWidth="1"/>
    <col min="13" max="16384" width="9.140625" style="23"/>
  </cols>
  <sheetData>
    <row r="1" spans="1:12" ht="14.25" customHeight="1">
      <c r="A1" s="52" t="s">
        <v>15</v>
      </c>
      <c r="B1" s="52"/>
      <c r="C1" s="52"/>
      <c r="D1" s="52"/>
      <c r="E1" s="52"/>
      <c r="F1" s="52"/>
      <c r="G1" s="52"/>
      <c r="H1" s="52"/>
    </row>
    <row r="2" spans="1:12" ht="14.25" customHeight="1">
      <c r="A2" s="52"/>
      <c r="B2" s="52"/>
      <c r="C2" s="52"/>
      <c r="D2" s="52"/>
      <c r="E2" s="52"/>
      <c r="F2" s="52"/>
      <c r="G2" s="52"/>
      <c r="H2" s="52"/>
      <c r="J2" s="25"/>
    </row>
    <row r="3" spans="1:12" ht="14.25" customHeight="1">
      <c r="A3" s="52"/>
      <c r="B3" s="52"/>
      <c r="C3" s="52"/>
      <c r="D3" s="52"/>
      <c r="E3" s="52"/>
      <c r="F3" s="52"/>
      <c r="G3" s="52"/>
      <c r="H3" s="52"/>
    </row>
    <row r="4" spans="1:12" ht="3.75" customHeight="1"/>
    <row r="5" spans="1:12" ht="23.25" customHeight="1">
      <c r="A5" s="53" t="s">
        <v>28</v>
      </c>
      <c r="B5" s="54"/>
      <c r="C5" s="54"/>
      <c r="D5" s="54"/>
      <c r="E5" s="54"/>
      <c r="F5" s="54"/>
      <c r="G5" s="54"/>
      <c r="H5" s="54"/>
    </row>
    <row r="6" spans="1:12" ht="22.5" customHeight="1">
      <c r="A6" s="32" t="s">
        <v>0</v>
      </c>
      <c r="B6" s="32" t="s">
        <v>19</v>
      </c>
      <c r="C6" s="33" t="s">
        <v>1</v>
      </c>
      <c r="D6" s="34"/>
      <c r="E6" s="35" t="s">
        <v>2</v>
      </c>
      <c r="F6" s="35" t="s">
        <v>14</v>
      </c>
      <c r="G6" s="35" t="s">
        <v>3</v>
      </c>
      <c r="H6" s="35" t="s">
        <v>4</v>
      </c>
      <c r="I6" s="38"/>
    </row>
    <row r="7" spans="1:12" ht="28.5" customHeight="1">
      <c r="A7" s="56" t="s">
        <v>27</v>
      </c>
      <c r="B7" s="56"/>
      <c r="C7" s="56"/>
      <c r="D7" s="56"/>
      <c r="E7" s="56"/>
      <c r="F7" s="56"/>
      <c r="G7" s="56"/>
      <c r="H7" s="56"/>
      <c r="I7" s="38"/>
      <c r="J7" s="55"/>
      <c r="K7" s="55"/>
    </row>
    <row r="8" spans="1:12" s="41" customFormat="1" ht="114">
      <c r="A8" s="1">
        <v>1</v>
      </c>
      <c r="B8" s="48" t="s">
        <v>18</v>
      </c>
      <c r="C8" s="36">
        <v>105570</v>
      </c>
      <c r="D8" s="37" t="s">
        <v>16</v>
      </c>
      <c r="E8" s="36" t="s">
        <v>5</v>
      </c>
      <c r="F8" s="2">
        <v>8</v>
      </c>
      <c r="G8" s="43"/>
      <c r="H8" s="3"/>
      <c r="I8" s="38"/>
      <c r="J8" s="39"/>
      <c r="K8" s="38"/>
      <c r="L8" s="40"/>
    </row>
    <row r="9" spans="1:12" s="41" customFormat="1" ht="114.75">
      <c r="A9" s="1">
        <v>2</v>
      </c>
      <c r="B9" s="48" t="s">
        <v>18</v>
      </c>
      <c r="C9" s="36">
        <v>105570</v>
      </c>
      <c r="D9" s="37" t="s">
        <v>17</v>
      </c>
      <c r="E9" s="36" t="s">
        <v>5</v>
      </c>
      <c r="F9" s="2">
        <v>2</v>
      </c>
      <c r="G9" s="43"/>
      <c r="H9" s="3"/>
      <c r="I9" s="38"/>
      <c r="J9" s="39"/>
      <c r="K9" s="38"/>
      <c r="L9" s="40"/>
    </row>
    <row r="10" spans="1:12" s="41" customFormat="1" ht="114">
      <c r="A10" s="1">
        <v>3</v>
      </c>
      <c r="B10" s="48" t="s">
        <v>21</v>
      </c>
      <c r="C10" s="36">
        <v>105570</v>
      </c>
      <c r="D10" s="37" t="s">
        <v>16</v>
      </c>
      <c r="E10" s="36" t="s">
        <v>5</v>
      </c>
      <c r="F10" s="2">
        <v>8</v>
      </c>
      <c r="G10" s="43"/>
      <c r="H10" s="3"/>
      <c r="I10" s="38"/>
      <c r="J10" s="39"/>
      <c r="K10" s="38"/>
      <c r="L10" s="40"/>
    </row>
    <row r="11" spans="1:12" s="41" customFormat="1" ht="114.75">
      <c r="A11" s="1">
        <v>4</v>
      </c>
      <c r="B11" s="48" t="s">
        <v>21</v>
      </c>
      <c r="C11" s="36">
        <v>105570</v>
      </c>
      <c r="D11" s="37" t="s">
        <v>17</v>
      </c>
      <c r="E11" s="36" t="s">
        <v>5</v>
      </c>
      <c r="F11" s="2">
        <v>2</v>
      </c>
      <c r="G11" s="43"/>
      <c r="H11" s="3"/>
      <c r="I11" s="38"/>
      <c r="J11" s="39"/>
      <c r="K11" s="38"/>
      <c r="L11" s="40"/>
    </row>
    <row r="12" spans="1:12" s="41" customFormat="1" ht="114">
      <c r="A12" s="1">
        <v>5</v>
      </c>
      <c r="B12" s="48" t="s">
        <v>22</v>
      </c>
      <c r="C12" s="36">
        <v>105570</v>
      </c>
      <c r="D12" s="37" t="s">
        <v>16</v>
      </c>
      <c r="E12" s="36" t="s">
        <v>5</v>
      </c>
      <c r="F12" s="4">
        <v>8</v>
      </c>
      <c r="G12" s="43"/>
      <c r="H12" s="3"/>
      <c r="I12" s="38"/>
      <c r="J12" s="38"/>
      <c r="K12" s="42"/>
      <c r="L12" s="40"/>
    </row>
    <row r="13" spans="1:12" s="41" customFormat="1" ht="114.75">
      <c r="A13" s="1">
        <v>6</v>
      </c>
      <c r="B13" s="48" t="s">
        <v>22</v>
      </c>
      <c r="C13" s="36">
        <v>105570</v>
      </c>
      <c r="D13" s="37" t="s">
        <v>17</v>
      </c>
      <c r="E13" s="36" t="s">
        <v>5</v>
      </c>
      <c r="F13" s="4">
        <v>2</v>
      </c>
      <c r="G13" s="44"/>
      <c r="H13" s="3"/>
      <c r="I13" s="38"/>
      <c r="J13" s="38"/>
      <c r="K13" s="42"/>
      <c r="L13" s="40"/>
    </row>
    <row r="14" spans="1:12" s="41" customFormat="1" ht="114">
      <c r="A14" s="1">
        <v>7</v>
      </c>
      <c r="B14" s="48" t="s">
        <v>20</v>
      </c>
      <c r="C14" s="36">
        <v>105570</v>
      </c>
      <c r="D14" s="37" t="s">
        <v>16</v>
      </c>
      <c r="E14" s="36" t="s">
        <v>5</v>
      </c>
      <c r="F14" s="4">
        <v>8</v>
      </c>
      <c r="G14" s="43"/>
      <c r="H14" s="3"/>
      <c r="I14" s="38"/>
      <c r="J14" s="39"/>
      <c r="K14" s="42"/>
      <c r="L14" s="40"/>
    </row>
    <row r="15" spans="1:12" s="41" customFormat="1" ht="114.75">
      <c r="A15" s="1">
        <v>8</v>
      </c>
      <c r="B15" s="48" t="s">
        <v>20</v>
      </c>
      <c r="C15" s="36">
        <v>105570</v>
      </c>
      <c r="D15" s="37" t="s">
        <v>17</v>
      </c>
      <c r="E15" s="36" t="s">
        <v>5</v>
      </c>
      <c r="F15" s="4">
        <v>2</v>
      </c>
      <c r="G15" s="44"/>
      <c r="H15" s="3"/>
      <c r="I15" s="38"/>
      <c r="J15" s="39"/>
      <c r="K15" s="42"/>
      <c r="L15" s="40"/>
    </row>
    <row r="16" spans="1:12" s="41" customFormat="1" ht="114">
      <c r="A16" s="1">
        <v>9</v>
      </c>
      <c r="B16" s="48" t="s">
        <v>23</v>
      </c>
      <c r="C16" s="36">
        <v>105570</v>
      </c>
      <c r="D16" s="37" t="s">
        <v>16</v>
      </c>
      <c r="E16" s="36" t="s">
        <v>5</v>
      </c>
      <c r="F16" s="4">
        <v>8</v>
      </c>
      <c r="G16" s="43"/>
      <c r="H16" s="3"/>
      <c r="I16" s="38"/>
      <c r="J16" s="39"/>
      <c r="K16" s="42"/>
      <c r="L16" s="40"/>
    </row>
    <row r="17" spans="1:12" s="41" customFormat="1" ht="114.75">
      <c r="A17" s="1">
        <v>10</v>
      </c>
      <c r="B17" s="48" t="s">
        <v>23</v>
      </c>
      <c r="C17" s="36">
        <v>105570</v>
      </c>
      <c r="D17" s="37" t="s">
        <v>17</v>
      </c>
      <c r="E17" s="36" t="s">
        <v>5</v>
      </c>
      <c r="F17" s="4">
        <v>2</v>
      </c>
      <c r="G17" s="43"/>
      <c r="H17" s="3"/>
      <c r="I17" s="38"/>
      <c r="J17" s="39"/>
      <c r="K17" s="42"/>
      <c r="L17" s="40"/>
    </row>
    <row r="18" spans="1:12" s="41" customFormat="1" ht="114">
      <c r="A18" s="1">
        <v>11</v>
      </c>
      <c r="B18" s="48" t="s">
        <v>24</v>
      </c>
      <c r="C18" s="36">
        <v>105570</v>
      </c>
      <c r="D18" s="37" t="s">
        <v>16</v>
      </c>
      <c r="E18" s="36" t="s">
        <v>5</v>
      </c>
      <c r="F18" s="4">
        <v>8</v>
      </c>
      <c r="G18" s="43"/>
      <c r="H18" s="3"/>
      <c r="I18" s="38"/>
      <c r="J18" s="39"/>
      <c r="K18" s="42"/>
      <c r="L18" s="40"/>
    </row>
    <row r="19" spans="1:12" s="41" customFormat="1" ht="114.75">
      <c r="A19" s="1">
        <v>12</v>
      </c>
      <c r="B19" s="48" t="s">
        <v>24</v>
      </c>
      <c r="C19" s="36">
        <v>105570</v>
      </c>
      <c r="D19" s="37" t="s">
        <v>17</v>
      </c>
      <c r="E19" s="36" t="s">
        <v>5</v>
      </c>
      <c r="F19" s="4">
        <v>2</v>
      </c>
      <c r="G19" s="43"/>
      <c r="H19" s="3"/>
      <c r="I19" s="38"/>
      <c r="J19" s="39"/>
      <c r="K19" s="42"/>
      <c r="L19" s="40"/>
    </row>
    <row r="20" spans="1:12" ht="33.75" customHeight="1">
      <c r="A20" s="56" t="s">
        <v>6</v>
      </c>
      <c r="B20" s="56"/>
      <c r="C20" s="56"/>
      <c r="D20" s="56"/>
      <c r="E20" s="56"/>
      <c r="F20" s="56"/>
      <c r="G20" s="56"/>
      <c r="H20" s="49">
        <f>SUM(H8:H19)</f>
        <v>0</v>
      </c>
      <c r="I20" s="41"/>
    </row>
    <row r="21" spans="1:12" s="26" customFormat="1" hidden="1">
      <c r="J21" s="27"/>
    </row>
    <row r="22" spans="1:12" s="26" customFormat="1" ht="23.25" hidden="1">
      <c r="A22" s="57" t="s">
        <v>7</v>
      </c>
      <c r="B22" s="58"/>
      <c r="C22" s="58"/>
      <c r="D22" s="58"/>
      <c r="E22" s="58"/>
      <c r="F22" s="58"/>
      <c r="G22" s="58"/>
      <c r="H22" s="59"/>
      <c r="J22" s="27"/>
    </row>
    <row r="23" spans="1:12" s="26" customFormat="1" ht="60" hidden="1" customHeight="1">
      <c r="A23" s="5">
        <v>8</v>
      </c>
      <c r="B23" s="45"/>
      <c r="C23" s="6" t="s">
        <v>8</v>
      </c>
      <c r="D23" s="7" t="s">
        <v>9</v>
      </c>
      <c r="E23" s="8" t="s">
        <v>10</v>
      </c>
      <c r="F23" s="9">
        <v>12</v>
      </c>
      <c r="G23" s="10">
        <v>176185.87</v>
      </c>
      <c r="H23" s="11">
        <f>ROUND(G23*F23,2)</f>
        <v>2114230.44</v>
      </c>
      <c r="J23" s="27"/>
    </row>
    <row r="24" spans="1:12" s="26" customFormat="1" ht="54.75" hidden="1" customHeight="1">
      <c r="A24" s="12">
        <v>9</v>
      </c>
      <c r="B24" s="46"/>
      <c r="C24" s="13" t="s">
        <v>11</v>
      </c>
      <c r="D24" s="14" t="s">
        <v>12</v>
      </c>
      <c r="E24" s="13" t="s">
        <v>10</v>
      </c>
      <c r="F24" s="15">
        <v>12</v>
      </c>
      <c r="G24" s="16">
        <v>19500</v>
      </c>
      <c r="H24" s="17">
        <f>ROUND(G24*F24,2)</f>
        <v>234000</v>
      </c>
      <c r="J24" s="27"/>
    </row>
    <row r="25" spans="1:12" s="26" customFormat="1" ht="24.75" hidden="1" customHeight="1">
      <c r="A25" s="18"/>
      <c r="B25" s="47"/>
      <c r="C25" s="19"/>
      <c r="D25" s="20"/>
      <c r="E25" s="51"/>
      <c r="F25" s="51"/>
      <c r="G25" s="22"/>
      <c r="H25" s="21">
        <f>SUM(H23:H24)</f>
        <v>2348230.44</v>
      </c>
      <c r="J25" s="27"/>
    </row>
    <row r="26" spans="1:12" s="26" customFormat="1" hidden="1">
      <c r="J26" s="27"/>
    </row>
    <row r="27" spans="1:12" s="26" customFormat="1" hidden="1">
      <c r="J27" s="27"/>
    </row>
    <row r="28" spans="1:12" s="26" customFormat="1" ht="15.75" hidden="1">
      <c r="A28" s="28"/>
      <c r="B28" s="29"/>
      <c r="C28" s="29"/>
      <c r="D28" s="30" t="s">
        <v>13</v>
      </c>
      <c r="E28" s="29"/>
      <c r="F28" s="29"/>
      <c r="G28" s="29"/>
      <c r="H28" s="31">
        <f>H25+H20</f>
        <v>2348230.44</v>
      </c>
      <c r="J28" s="27"/>
    </row>
    <row r="29" spans="1:12" s="26" customFormat="1" hidden="1">
      <c r="J29" s="27"/>
    </row>
    <row r="30" spans="1:12" s="26" customFormat="1">
      <c r="J30" s="27"/>
    </row>
    <row r="31" spans="1:12" ht="12.75" customHeight="1">
      <c r="A31" s="50" t="s">
        <v>25</v>
      </c>
      <c r="B31" s="50"/>
      <c r="C31" s="50"/>
      <c r="D31" s="50"/>
      <c r="E31" s="50"/>
      <c r="F31" s="50"/>
      <c r="G31" s="50"/>
      <c r="H31" s="50"/>
      <c r="I31" s="50"/>
    </row>
    <row r="32" spans="1:12">
      <c r="A32" s="50"/>
      <c r="B32" s="50"/>
      <c r="C32" s="50"/>
      <c r="D32" s="50"/>
      <c r="E32" s="50"/>
      <c r="F32" s="50"/>
      <c r="G32" s="50"/>
      <c r="H32" s="50"/>
      <c r="I32" s="50"/>
    </row>
    <row r="33" spans="1:9">
      <c r="A33" s="50" t="s">
        <v>26</v>
      </c>
      <c r="B33" s="50"/>
      <c r="C33" s="50"/>
      <c r="D33" s="50"/>
      <c r="E33" s="50"/>
      <c r="F33" s="50"/>
      <c r="G33" s="50"/>
      <c r="H33" s="50"/>
      <c r="I33" s="50"/>
    </row>
    <row r="34" spans="1:9">
      <c r="A34" s="50"/>
      <c r="B34" s="50"/>
      <c r="C34" s="50"/>
      <c r="D34" s="50"/>
      <c r="E34" s="50"/>
      <c r="F34" s="50"/>
      <c r="G34" s="50"/>
      <c r="H34" s="50"/>
      <c r="I34" s="50"/>
    </row>
  </sheetData>
  <mergeCells count="9">
    <mergeCell ref="J7:K7"/>
    <mergeCell ref="A20:G20"/>
    <mergeCell ref="A22:H22"/>
    <mergeCell ref="A7:H7"/>
    <mergeCell ref="A31:I32"/>
    <mergeCell ref="A33:I34"/>
    <mergeCell ref="E25:F25"/>
    <mergeCell ref="A1:H3"/>
    <mergeCell ref="A5:H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4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utoPict="0" altText="" r:id="rId5">
            <anchor moveWithCells="1" sizeWithCells="1">
              <from>
                <xdr:col>0</xdr:col>
                <xdr:colOff>9525</xdr:colOff>
                <xdr:row>0</xdr:row>
                <xdr:rowOff>9525</xdr:rowOff>
              </from>
              <to>
                <xdr:col>3</xdr:col>
                <xdr:colOff>657225</xdr:colOff>
                <xdr:row>3</xdr:row>
                <xdr:rowOff>19050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Helton Pereira Paiva da Cruz</cp:lastModifiedBy>
  <cp:lastPrinted>2023-11-13T21:05:37Z</cp:lastPrinted>
  <dcterms:created xsi:type="dcterms:W3CDTF">2008-09-30T13:15:00Z</dcterms:created>
  <dcterms:modified xsi:type="dcterms:W3CDTF">2023-11-14T12:15:45Z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