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e.lira\Documents\ALEXANDRE Arquivos\Contratos Fiscalização\REAL ENERGY\O&amp;M CT 5.151.00-2018\0 Novo Contrato\Doc. para Edital 2023\5ªSL\"/>
    </mc:Choice>
  </mc:AlternateContent>
  <xr:revisionPtr revIDLastSave="0" documentId="13_ncr:1_{C64DE8CE-EE82-4A00-BFF2-F2FED0DA47AF}" xr6:coauthVersionLast="47" xr6:coauthVersionMax="47" xr10:uidLastSave="{00000000-0000-0000-0000-000000000000}"/>
  <bookViews>
    <workbookView xWindow="-120" yWindow="-120" windowWidth="29040" windowHeight="16440" activeTab="2" xr2:uid="{338341D4-5672-40C2-A6F3-3F230E4F8E2A}"/>
  </bookViews>
  <sheets>
    <sheet name="Salários" sheetId="2" r:id="rId1"/>
    <sheet name="Modelo por cargo" sheetId="1" r:id="rId2"/>
    <sheet name="Resumo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E4" i="3"/>
  <c r="J4" i="3"/>
  <c r="R4" i="3"/>
  <c r="T4" i="3"/>
  <c r="V4" i="3"/>
  <c r="E5" i="3"/>
  <c r="G5" i="3"/>
  <c r="J5" i="3"/>
  <c r="V5" i="3"/>
  <c r="E6" i="3"/>
  <c r="J6" i="3"/>
  <c r="V6" i="3"/>
  <c r="G7" i="3"/>
  <c r="H7" i="3" s="1"/>
  <c r="J7" i="3"/>
  <c r="V7" i="3"/>
  <c r="E8" i="3"/>
  <c r="G8" i="3"/>
  <c r="J8" i="3"/>
  <c r="V8" i="3"/>
  <c r="G9" i="3"/>
  <c r="J9" i="3"/>
  <c r="V9" i="3"/>
  <c r="G10" i="3"/>
  <c r="E10" i="3"/>
  <c r="J10" i="3"/>
  <c r="V10" i="3"/>
  <c r="E11" i="3"/>
  <c r="G11" i="3"/>
  <c r="H11" i="3"/>
  <c r="J11" i="3"/>
  <c r="V11" i="3"/>
  <c r="G12" i="3"/>
  <c r="J12" i="3"/>
  <c r="V12" i="3"/>
  <c r="J13" i="3"/>
  <c r="V13" i="3"/>
  <c r="E14" i="3"/>
  <c r="G14" i="3"/>
  <c r="H14" i="3" s="1"/>
  <c r="J14" i="3"/>
  <c r="V14" i="3"/>
  <c r="E15" i="3"/>
  <c r="G15" i="3"/>
  <c r="H15" i="3" s="1"/>
  <c r="J15" i="3"/>
  <c r="V15" i="3"/>
  <c r="C17" i="3"/>
  <c r="E18" i="2"/>
  <c r="P4" i="3" l="1"/>
  <c r="N4" i="3"/>
  <c r="L4" i="3"/>
  <c r="H9" i="3"/>
  <c r="N5" i="3"/>
  <c r="R5" i="3"/>
  <c r="H4" i="3"/>
  <c r="L5" i="3"/>
  <c r="H8" i="3"/>
  <c r="P5" i="3"/>
  <c r="V19" i="3"/>
  <c r="H10" i="3"/>
  <c r="J19" i="3"/>
  <c r="E12" i="3"/>
  <c r="H5" i="3"/>
  <c r="E9" i="3"/>
  <c r="E7" i="3"/>
  <c r="G13" i="3"/>
  <c r="E13" i="3"/>
  <c r="G6" i="3"/>
  <c r="H12" i="3"/>
  <c r="W4" i="3" l="1"/>
  <c r="N6" i="3"/>
  <c r="R6" i="3"/>
  <c r="P6" i="3"/>
  <c r="E17" i="3"/>
  <c r="E18" i="3" s="1"/>
  <c r="H13" i="3"/>
  <c r="L6" i="3"/>
  <c r="H6" i="3"/>
  <c r="H17" i="3"/>
  <c r="H18" i="3" s="1"/>
  <c r="T5" i="3"/>
  <c r="R7" i="3" l="1"/>
  <c r="N7" i="3"/>
  <c r="L7" i="3"/>
  <c r="W5" i="3"/>
  <c r="P7" i="3"/>
  <c r="T6" i="3"/>
  <c r="W6" i="3" s="1"/>
  <c r="N8" i="3" l="1"/>
  <c r="R8" i="3"/>
  <c r="T7" i="3"/>
  <c r="W7" i="3" s="1"/>
  <c r="P8" i="3"/>
  <c r="L8" i="3"/>
  <c r="N9" i="3" l="1"/>
  <c r="R9" i="3"/>
  <c r="L9" i="3"/>
  <c r="P9" i="3"/>
  <c r="T8" i="3"/>
  <c r="W8" i="3" s="1"/>
  <c r="N10" i="3" l="1"/>
  <c r="R10" i="3"/>
  <c r="T9" i="3"/>
  <c r="W9" i="3" s="1"/>
  <c r="P10" i="3"/>
  <c r="L10" i="3"/>
  <c r="N11" i="3" l="1"/>
  <c r="R11" i="3"/>
  <c r="L11" i="3"/>
  <c r="P11" i="3"/>
  <c r="T10" i="3"/>
  <c r="W10" i="3" s="1"/>
  <c r="R12" i="3" l="1"/>
  <c r="N12" i="3"/>
  <c r="T11" i="3"/>
  <c r="W11" i="3" s="1"/>
  <c r="P12" i="3"/>
  <c r="L12" i="3"/>
  <c r="N13" i="3" l="1"/>
  <c r="R13" i="3"/>
  <c r="L13" i="3"/>
  <c r="T12" i="3"/>
  <c r="W12" i="3" s="1"/>
  <c r="P13" i="3"/>
  <c r="R15" i="3" l="1"/>
  <c r="R14" i="3"/>
  <c r="N15" i="3"/>
  <c r="N14" i="3"/>
  <c r="P14" i="3"/>
  <c r="P15" i="3"/>
  <c r="P19" i="3" s="1"/>
  <c r="T13" i="3"/>
  <c r="W13" i="3" s="1"/>
  <c r="L14" i="3"/>
  <c r="L15" i="3"/>
  <c r="R19" i="3" l="1"/>
  <c r="N19" i="3"/>
  <c r="L19" i="3"/>
  <c r="T15" i="3"/>
  <c r="T14" i="3"/>
  <c r="W14" i="3" s="1"/>
  <c r="T19" i="3" l="1"/>
  <c r="V21" i="3" s="1"/>
  <c r="U24" i="3" s="1"/>
  <c r="W15" i="3"/>
  <c r="W17" i="3" s="1"/>
  <c r="W18" i="3" s="1"/>
  <c r="F168" i="1" l="1"/>
  <c r="G162" i="1"/>
  <c r="F169" i="1" s="1"/>
  <c r="F170" i="1" s="1"/>
  <c r="E161" i="1"/>
  <c r="G152" i="1"/>
  <c r="G142" i="1"/>
  <c r="G126" i="1"/>
  <c r="G150" i="1" s="1"/>
  <c r="G112" i="1"/>
  <c r="G114" i="1" s="1"/>
  <c r="F112" i="1"/>
  <c r="G106" i="1"/>
  <c r="G92" i="1"/>
  <c r="G148" i="1" s="1"/>
  <c r="F92" i="1"/>
  <c r="G77" i="1"/>
  <c r="G69" i="1"/>
  <c r="F69" i="1"/>
  <c r="F56" i="1"/>
  <c r="G54" i="1"/>
  <c r="G53" i="1"/>
  <c r="G45" i="1"/>
  <c r="G41" i="1"/>
  <c r="G55" i="1" s="1"/>
  <c r="G56" i="1" l="1"/>
  <c r="G149" i="1"/>
  <c r="G80" i="1"/>
  <c r="G147" i="1" s="1"/>
  <c r="G47" i="1"/>
  <c r="G146" i="1" s="1"/>
  <c r="G151" i="1" s="1"/>
  <c r="G153" i="1" s="1"/>
  <c r="G128" i="1" l="1"/>
</calcChain>
</file>

<file path=xl/sharedStrings.xml><?xml version="1.0" encoding="utf-8"?>
<sst xmlns="http://schemas.openxmlformats.org/spreadsheetml/2006/main" count="358" uniqueCount="256">
  <si>
    <t>ANEXO V</t>
  </si>
  <si>
    <t>PLANILHA DE CUSTOS E FORMAÇÃO DE PREÇOS</t>
  </si>
  <si>
    <t>Serviços de Administração, Operação e Manutenção da infraestrutura de uso comum dos Perímetros Públicos de Irrigação do Boacica e do Itiúba, na área de atuação da 5ª Superintendênica Regional da Codevasf/Alagoas</t>
  </si>
  <si>
    <t>Processo:</t>
  </si>
  <si>
    <t>59550.000999/2023-99</t>
  </si>
  <si>
    <t>Licitação:</t>
  </si>
  <si>
    <t>Edital: /2023-5ªSR</t>
  </si>
  <si>
    <t>Data:</t>
  </si>
  <si>
    <t>00/00/2023</t>
  </si>
  <si>
    <t>Discriminação Dos Serviços (dados referentes à contratação)</t>
  </si>
  <si>
    <t>A</t>
  </si>
  <si>
    <t xml:space="preserve">Data de apresentação da proposta (dia/mês/ano) </t>
  </si>
  <si>
    <t>/2023</t>
  </si>
  <si>
    <t>B</t>
  </si>
  <si>
    <t>Município/UF</t>
  </si>
  <si>
    <t>Penedo/AL</t>
  </si>
  <si>
    <t>C</t>
  </si>
  <si>
    <t>Ano Acordo, Convenção ou Sentença Normativa em Dissídio Coletivo</t>
  </si>
  <si>
    <t>D</t>
  </si>
  <si>
    <t>Nº de meses de execução contratual</t>
  </si>
  <si>
    <t>Identificação do Serviço</t>
  </si>
  <si>
    <t>Tipo de Seviço</t>
  </si>
  <si>
    <t>Unidade de medida</t>
  </si>
  <si>
    <t>Quantidade a contratar</t>
  </si>
  <si>
    <t>Posto de Trabalho</t>
  </si>
  <si>
    <t>Anexo III - A - Mão-de Obra</t>
  </si>
  <si>
    <t>Mão-de-obra vincula à execução contratual</t>
  </si>
  <si>
    <t>Dados complementares para composição dos custos referente à mão-de-obra</t>
  </si>
  <si>
    <t>Tipo de serviço</t>
  </si>
  <si>
    <t>Classificaação Brasileira de Ocupação - CBO</t>
  </si>
  <si>
    <t>Categoria profissional</t>
  </si>
  <si>
    <t xml:space="preserve">Salário Base sem encargos </t>
  </si>
  <si>
    <t>Data-base da categoria</t>
  </si>
  <si>
    <t>MÓDULO 1: COMPOSIÇÃO DA REMUNERAÇÃO</t>
  </si>
  <si>
    <t>Submódulo 1.1 - Remuneração sujeita a incidência de Encargos</t>
  </si>
  <si>
    <t>1.1</t>
  </si>
  <si>
    <t>Composição da remuneração</t>
  </si>
  <si>
    <t>%</t>
  </si>
  <si>
    <t>Valor (R$)</t>
  </si>
  <si>
    <t>Salário Base</t>
  </si>
  <si>
    <t>Adicional de Periculosidade  (Art. 193 da CLT)</t>
  </si>
  <si>
    <t>Adicional de Insalubridade (Art. 192 da CLT)</t>
  </si>
  <si>
    <t>Adicional Noturno (art. 73 da CLT) 25% de 8/12 horas sobre A+B+C</t>
  </si>
  <si>
    <t>E</t>
  </si>
  <si>
    <t>Outras</t>
  </si>
  <si>
    <t>TOTAL 1.1  - Base de Cálculo pra Encargos Trabalhistas</t>
  </si>
  <si>
    <t>1.2</t>
  </si>
  <si>
    <t>Intrajornada</t>
  </si>
  <si>
    <t>Intervalo para Repouso e Alimentação (art. 71 da CLT) 50%</t>
  </si>
  <si>
    <t>TOTAL 1.2</t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</si>
  <si>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Sobre a Intrajornada não incide encargos, conforme Art. 71 da Lei 13.467</t>
    </r>
  </si>
  <si>
    <t>TOTAL MÓDULO 1</t>
  </si>
  <si>
    <t>MÓDULO 2: ENCARGOS E BENEFÍCIOS</t>
  </si>
  <si>
    <t>Submódulo 2.1 - 13º Salário e Férias</t>
  </si>
  <si>
    <t>2.1</t>
  </si>
  <si>
    <t>13º Salário,  Férias e Adicional de Férias</t>
  </si>
  <si>
    <t xml:space="preserve">13º Salário </t>
  </si>
  <si>
    <t>Férias</t>
  </si>
  <si>
    <t>não renovável</t>
  </si>
  <si>
    <t>Adicional de Férias</t>
  </si>
  <si>
    <t>TOTAL 2.1</t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</si>
  <si>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Percentuais previstos no Anexo XII da IN 05/2017, correspondem a 1/12 do valor anual</t>
    </r>
  </si>
  <si>
    <t>Submódulo 2.2 - Fundo de Garantia por Tempo de Serviço - FGTS</t>
  </si>
  <si>
    <t>2.2</t>
  </si>
  <si>
    <t>Encargos Previdenciários e FGTS</t>
  </si>
  <si>
    <t>FGTS</t>
  </si>
  <si>
    <t>INSS</t>
  </si>
  <si>
    <t>Seguro Acidente de Trabalho - SAT - GIL/RAT</t>
  </si>
  <si>
    <t>SESI/SESC</t>
  </si>
  <si>
    <t>SENAI/SENAC</t>
  </si>
  <si>
    <t>F</t>
  </si>
  <si>
    <t>SEBRAE</t>
  </si>
  <si>
    <t>G</t>
  </si>
  <si>
    <t>INCRA</t>
  </si>
  <si>
    <t>H</t>
  </si>
  <si>
    <t>Salário Educação</t>
  </si>
  <si>
    <t>TOTAL 2.2</t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</si>
  <si>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Percentuais de encargos previdenciários  establecidos pela Legislação incidentes sobre a remuneração</t>
    </r>
  </si>
  <si>
    <t>Submódulo 2.3 Benefícios Mensais e Diários</t>
  </si>
  <si>
    <t>2.3</t>
  </si>
  <si>
    <t>Benefícios mensais e diários</t>
  </si>
  <si>
    <t xml:space="preserve">Auxílio Transporte  </t>
  </si>
  <si>
    <t xml:space="preserve">Auxílio Refeição/Alimentação </t>
  </si>
  <si>
    <t>Outros</t>
  </si>
  <si>
    <t>TOTAL 2.3</t>
  </si>
  <si>
    <t>TOTAL MÓDULO 2</t>
  </si>
  <si>
    <t>MÓDULO 3: PROVISÃO PARA RESCISÃO</t>
  </si>
  <si>
    <t>Provisão para Rescisão</t>
  </si>
  <si>
    <t>Aviso Prévio Indenizado - API</t>
  </si>
  <si>
    <t>Incidência do FGTS sobre o Aviso Prévio Idenizado</t>
  </si>
  <si>
    <t>Multa do FGTS  Aviso Prévio Idenizado (40%)</t>
  </si>
  <si>
    <t xml:space="preserve">Aviso Prévio Trabalhado - APT </t>
  </si>
  <si>
    <t>Incidência de Encargos (submódulo 2.2) Sobre o Aviso Prévio Trabalhado</t>
  </si>
  <si>
    <t>Multa do FGTS sobre Aviso Prévio Trabalhado (40%)</t>
  </si>
  <si>
    <t>TOTAL MÓDULO 3</t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</si>
  <si>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(1) API = Inside sobre 1 (Remuneração) + 2.1 (13º e Férias)</t>
    </r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</si>
  <si>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(2) Multa Inside sobre Remuneração, 13º , Férias e Acrécimo de Férias</t>
    </r>
  </si>
  <si>
    <t>MÓDULO 4: CUSTO DE REPOSIÇÃO DO PROFISSIONAL AUSENTE</t>
  </si>
  <si>
    <t>Submódulo 4.1  Ausências Legais</t>
  </si>
  <si>
    <t>4.1</t>
  </si>
  <si>
    <t>Ausências Legais</t>
  </si>
  <si>
    <t>Licença Paternidade</t>
  </si>
  <si>
    <t>Licença Materinade</t>
  </si>
  <si>
    <t>Ausências por Acidente de Trabalho</t>
  </si>
  <si>
    <t>Outros (especificar)</t>
  </si>
  <si>
    <t>TOTAL 4.1</t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</si>
  <si>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Valores destinados aos dias trabalhados por trabalhador repositor/ substituto</t>
    </r>
  </si>
  <si>
    <t>Submódulo 4.2 Intrajornada</t>
  </si>
  <si>
    <t>4.2</t>
  </si>
  <si>
    <t>Intervalo para Repouso e Alimentação</t>
  </si>
  <si>
    <t>TOTAL 4.2</t>
  </si>
  <si>
    <t>TOTAL MÓDULO 4</t>
  </si>
  <si>
    <t>MÓDULO 5: INSUMOS DIVERSOS</t>
  </si>
  <si>
    <t>Insumos Divrsos</t>
  </si>
  <si>
    <t>Fardamento</t>
  </si>
  <si>
    <t xml:space="preserve">Equipamentos de Proteção Idividual - EPI </t>
  </si>
  <si>
    <t xml:space="preserve">Cursos e Treinamentos de Saúde e Segurança no Trabalho </t>
  </si>
  <si>
    <t>Seguros</t>
  </si>
  <si>
    <t>Exames Médicos Ocupacionais</t>
  </si>
  <si>
    <t>TOTAL MÓDULO 5</t>
  </si>
  <si>
    <t>Custos Diretos</t>
  </si>
  <si>
    <t>MÓDULO 6 - CUSTOS INDIRETOS, TRIBUTOS E LUCRO</t>
  </si>
  <si>
    <t>Custos Indiretos, Tributos e Lucro</t>
  </si>
  <si>
    <t>Custos Indiretos - Despesas Administrativas</t>
  </si>
  <si>
    <t>Lucro</t>
  </si>
  <si>
    <t>Tributos</t>
  </si>
  <si>
    <t>C1</t>
  </si>
  <si>
    <t>Tributos Federais</t>
  </si>
  <si>
    <t>PIS: 0,65% &amp; COFINS: 3,00%</t>
  </si>
  <si>
    <t>Contribuição Patronal sobre a Receita Bruta - CPRB ( 2% a 4,5%)</t>
  </si>
  <si>
    <t>C2</t>
  </si>
  <si>
    <t>Tributos Estaduais</t>
  </si>
  <si>
    <t>C3</t>
  </si>
  <si>
    <t>Tributos Municipais (ISS: 5,00%)</t>
  </si>
  <si>
    <t>TOTAL MÓDULO 6</t>
  </si>
  <si>
    <t>CITL</t>
  </si>
  <si>
    <t>Mão-de-obra vinculada à execução contratual (valor por empregado)</t>
  </si>
  <si>
    <t>Módulo 1 – COMPOSIÇÃO DA REMUNERAÇÃO</t>
  </si>
  <si>
    <t>Módulo 2 –  ENCARGOS E BENEFÍCIOS</t>
  </si>
  <si>
    <t>Módulo 3 –  PROVISÃO PARA RESCISÃO</t>
  </si>
  <si>
    <t>Módulo 4 –  CUSTO DE REPOSIÇÃO DO PROFISSIONAL AUSENTE</t>
  </si>
  <si>
    <t>Módulo 5 – INSUMOS DIVERSOS</t>
  </si>
  <si>
    <t>Subtotal (A + B +C+ D)</t>
  </si>
  <si>
    <t>Módulo 5 – Custos indiretos, tributos e lucro</t>
  </si>
  <si>
    <t>Valor total por empregado</t>
  </si>
  <si>
    <t>Anexo III - C - Quadro-resumo - VALOR MENSAL DOS SERVIÇOS</t>
  </si>
  <si>
    <t>Tipo de</t>
  </si>
  <si>
    <t xml:space="preserve">Valor proposto </t>
  </si>
  <si>
    <t xml:space="preserve">Qtde de  </t>
  </si>
  <si>
    <t>Valor proposto</t>
  </si>
  <si>
    <t xml:space="preserve">Qtde total de </t>
  </si>
  <si>
    <t>Valor total</t>
  </si>
  <si>
    <t>Serviço</t>
  </si>
  <si>
    <t xml:space="preserve">por </t>
  </si>
  <si>
    <t>empregados</t>
  </si>
  <si>
    <t>por posto</t>
  </si>
  <si>
    <t>do serviço</t>
  </si>
  <si>
    <t>(A)</t>
  </si>
  <si>
    <t>empregado (B)</t>
  </si>
  <si>
    <t>(C)</t>
  </si>
  <si>
    <t>(D) = (B x C)</t>
  </si>
  <si>
    <t>(E)</t>
  </si>
  <si>
    <t>(F) = (D x E)</t>
  </si>
  <si>
    <t>Valor Mensal dos serviços</t>
  </si>
  <si>
    <t>Anexo III - D - Quadro - demonstrativo - VALOR GLOBAL DA PROPOSTA</t>
  </si>
  <si>
    <t>Valor Global da Proposta</t>
  </si>
  <si>
    <t>Descrição</t>
  </si>
  <si>
    <t>Valor proposto por unidade de medida</t>
  </si>
  <si>
    <t>Valor mensal do serviço</t>
  </si>
  <si>
    <r>
      <t xml:space="preserve">Valor global da proposta </t>
    </r>
    <r>
      <rPr>
        <b/>
        <sz val="8"/>
        <rFont val="Arial"/>
        <family val="2"/>
      </rPr>
      <t>(valor mensal do serviço x 12 meses do contrato)</t>
    </r>
  </si>
  <si>
    <t>FUNÇÃO</t>
  </si>
  <si>
    <t>CBO</t>
  </si>
  <si>
    <t>TÍTULO                                                                                                                       (Classificação Brasileira de Ocupações - Relatório: 22/06/2023)</t>
  </si>
  <si>
    <t>QT</t>
  </si>
  <si>
    <t>Salário Base (Sem Encargos) (R$)</t>
  </si>
  <si>
    <t>Supervisor</t>
  </si>
  <si>
    <t xml:space="preserve">4101-05 </t>
  </si>
  <si>
    <t>Encarregado de Serviço</t>
  </si>
  <si>
    <t>Auxiliar Administrativo</t>
  </si>
  <si>
    <t>4110-05</t>
  </si>
  <si>
    <t>Agente administrativo</t>
  </si>
  <si>
    <t>Operador de Máquinas Pesadas</t>
  </si>
  <si>
    <t>7151-30</t>
  </si>
  <si>
    <t>Operador de motoniveladora, escavadeira ou retro-escavadeira</t>
  </si>
  <si>
    <t>Operador de Escavadeira</t>
  </si>
  <si>
    <t>7151-15</t>
  </si>
  <si>
    <t>Operador de EB (12X36) noturno</t>
  </si>
  <si>
    <t>8621-40</t>
  </si>
  <si>
    <t>Operador de bombas (estação de bombeamento)</t>
  </si>
  <si>
    <t>Operador de EB (12X36) diurno</t>
  </si>
  <si>
    <t>Canaleiro (12X36) diurno</t>
  </si>
  <si>
    <t>6430-25</t>
  </si>
  <si>
    <t>Trabalhador na operação de sistemas de irrigação por superfície e drenagem</t>
  </si>
  <si>
    <t>Mecânico de Equip Pesados</t>
  </si>
  <si>
    <t>9113-05</t>
  </si>
  <si>
    <t>Mecânico de equipamentos industriais</t>
  </si>
  <si>
    <t>Auxiliar de Mecânico</t>
  </si>
  <si>
    <t xml:space="preserve">3141-10 </t>
  </si>
  <si>
    <t>Auxiliar técnico de mecânica</t>
  </si>
  <si>
    <t>Eletricista</t>
  </si>
  <si>
    <t>9511-05</t>
  </si>
  <si>
    <t>Eletricista de manutenção industrial</t>
  </si>
  <si>
    <t>Ajudante de Eletricista</t>
  </si>
  <si>
    <t xml:space="preserve">5143-10 </t>
  </si>
  <si>
    <t>Auxiliar de manutenção elétrica e hidráulica</t>
  </si>
  <si>
    <t xml:space="preserve">Motorista de veículo leve </t>
  </si>
  <si>
    <t xml:space="preserve">7823-05 </t>
  </si>
  <si>
    <t>Motorista de automóveis</t>
  </si>
  <si>
    <t>Motorista de veículo pesado</t>
  </si>
  <si>
    <t>7825-10</t>
  </si>
  <si>
    <t>Motorista de caminhão</t>
  </si>
  <si>
    <t>TOTAL</t>
  </si>
  <si>
    <t xml:space="preserve">Salário Mínimo NACIONAL </t>
  </si>
  <si>
    <t xml:space="preserve">3003-05 </t>
  </si>
  <si>
    <t>Auxiliar técnico de instalações eletromecânicas</t>
  </si>
  <si>
    <t>7156-15</t>
  </si>
  <si>
    <t>Eletricista auxiliar</t>
  </si>
  <si>
    <t xml:space="preserve">1421-05 </t>
  </si>
  <si>
    <t>Gerente administrativo</t>
  </si>
  <si>
    <t>Operador de escavadeira</t>
  </si>
  <si>
    <t xml:space="preserve">7151-15 </t>
  </si>
  <si>
    <t>Operador de retro-escavadeira</t>
  </si>
  <si>
    <t>Operador de motoniveladora</t>
  </si>
  <si>
    <t xml:space="preserve">7151-35 </t>
  </si>
  <si>
    <t>Operador de pá carregadeira</t>
  </si>
  <si>
    <t>EPI - FAMILIA SERVENTE - MENSALISTA</t>
  </si>
  <si>
    <t>EPI - FAMILIA ELETRICISTA - MENSALISTA</t>
  </si>
  <si>
    <t>EPI - FAMILIA OPERADOR ESCAVADEIRA - MENSALISTA</t>
  </si>
  <si>
    <t>EPI - FAMILIA ALMOXARIFE - MENSALISTA</t>
  </si>
  <si>
    <t>Lote Mensal</t>
  </si>
  <si>
    <t>2.5</t>
  </si>
  <si>
    <t>2.4</t>
  </si>
  <si>
    <t>Anual:</t>
  </si>
  <si>
    <t>Operador de Máq. Pesadas</t>
  </si>
  <si>
    <t>Encargos Complementares Mensal Equipe                       (R$)</t>
  </si>
  <si>
    <t>Cursos              (R$) Equipe</t>
  </si>
  <si>
    <t>Cursos (R$)</t>
  </si>
  <si>
    <t>Exames            (R$) Equipe Mensal</t>
  </si>
  <si>
    <t>Exames     (R$)</t>
  </si>
  <si>
    <t>Seguro            (R$) Equipe Mensal</t>
  </si>
  <si>
    <t>Seguro        (R$)</t>
  </si>
  <si>
    <t>Aliment.         (R$) Equipe Mensal</t>
  </si>
  <si>
    <t>Aliment.           (R$)</t>
  </si>
  <si>
    <t>Transp.            (R$) Equipe Mensal</t>
  </si>
  <si>
    <t>Transp.           (R$)</t>
  </si>
  <si>
    <t>Farda            (R$) Equipe Mensal</t>
  </si>
  <si>
    <t>Farda         (R$)</t>
  </si>
  <si>
    <t>EPI              (R$) Equipe Mensal</t>
  </si>
  <si>
    <t>EPI           (R$)</t>
  </si>
  <si>
    <t>Encargos Sociais Mensal Equipe                       (R$)</t>
  </si>
  <si>
    <t>Encargos Sociais   (R$)                                70,23%</t>
  </si>
  <si>
    <t>Parcela Intrajornada 12x36</t>
  </si>
  <si>
    <t>Remuneração Mensal Equipe                  (R$)</t>
  </si>
  <si>
    <t>Remuneração Mensal                  (R$)</t>
  </si>
  <si>
    <t>Resumo de Custo Mensal da Equipe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</si>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</sst>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_ ;[Red]\-#,##0.00\ "/>
    <numFmt numFmtId="165" formatCode="&quot;R$ &quot;#,##0.00;[Red]&quot;R$ &quot;#,##0.00"/>
    <numFmt numFmtId="166" formatCode="[$-416]d\-mmm\-yy;@"/>
    <numFmt numFmtId="167" formatCode="0.0%"/>
    <numFmt numFmtId="168" formatCode="#,##0.00;[Red]#,##0.00"/>
    <numFmt numFmtId="169" formatCode="&quot;R$&quot;\ #,##0.00"/>
    <numFmt numFmtId="170" formatCode="_(* #,##0.00_);_(* \(#,##0.00\);_(* &quot;-&quot;??_);_(@_)"/>
  </numFmts>
  <fonts count="4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rgb="FF002060"/>
      <name val="Arial"/>
      <family val="2"/>
    </font>
    <font>
      <b/>
      <sz val="10"/>
      <color rgb="FF0000CC"/>
      <name val="Arial"/>
      <family val="2"/>
    </font>
    <font>
      <sz val="10"/>
      <color rgb="FF0000CC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theme="4" tint="-0.499984740745262"/>
      <name val="Arial"/>
      <family val="2"/>
    </font>
    <font>
      <sz val="10"/>
      <color theme="7" tint="-0.499984740745262"/>
      <name val="Arial"/>
      <family val="2"/>
    </font>
    <font>
      <sz val="10"/>
      <color rgb="FF00206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C00000"/>
      <name val="Arial"/>
      <family val="2"/>
    </font>
    <font>
      <sz val="12"/>
      <name val="Arial"/>
      <family val="2"/>
    </font>
    <font>
      <sz val="12"/>
      <color rgb="FF002060"/>
      <name val="Arial"/>
      <family val="2"/>
    </font>
    <font>
      <sz val="12"/>
      <color rgb="FF7030A0"/>
      <name val="Arial"/>
      <family val="2"/>
    </font>
    <font>
      <sz val="12"/>
      <color theme="9" tint="-0.499984740745262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0000CC"/>
      <name val="Arial"/>
      <family val="2"/>
    </font>
    <font>
      <b/>
      <sz val="12"/>
      <color rgb="FF002060"/>
      <name val="Arial"/>
      <family val="2"/>
    </font>
    <font>
      <b/>
      <sz val="12"/>
      <color rgb="FF7030A0"/>
      <name val="Arial"/>
      <family val="2"/>
    </font>
    <font>
      <b/>
      <sz val="12"/>
      <color theme="9" tint="-0.499984740745262"/>
      <name val="Arial"/>
      <family val="2"/>
    </font>
    <font>
      <sz val="10"/>
      <color rgb="FF7030A0"/>
      <name val="Arial"/>
      <family val="2"/>
    </font>
    <font>
      <sz val="8"/>
      <color rgb="FF0000CC"/>
      <name val="Arial"/>
      <family val="2"/>
    </font>
    <font>
      <sz val="9"/>
      <color rgb="FF0000CC"/>
      <name val="Arial"/>
      <family val="2"/>
    </font>
    <font>
      <b/>
      <sz val="9"/>
      <color rgb="FF7030A0"/>
      <name val="Arial"/>
      <family val="2"/>
    </font>
    <font>
      <b/>
      <sz val="10"/>
      <color theme="7" tint="-0.499984740745262"/>
      <name val="Arial"/>
      <family val="2"/>
    </font>
    <font>
      <sz val="8"/>
      <color rgb="FF7030A0"/>
      <name val="Arial"/>
      <family val="2"/>
    </font>
    <font>
      <b/>
      <sz val="11"/>
      <color theme="9" tint="-0.499984740745262"/>
      <name val="Arial"/>
      <family val="2"/>
    </font>
    <font>
      <sz val="12"/>
      <color theme="4" tint="-0.499984740745262"/>
      <name val="Arial"/>
      <family val="2"/>
    </font>
    <font>
      <sz val="12"/>
      <color rgb="FFC00000"/>
      <name val="Arial"/>
      <family val="2"/>
    </font>
    <font>
      <sz val="8"/>
      <color rgb="FF002060"/>
      <name val="Arial"/>
      <family val="2"/>
    </font>
    <font>
      <b/>
      <sz val="12"/>
      <color rgb="FF0000CC"/>
      <name val="Arial"/>
      <family val="2"/>
    </font>
    <font>
      <b/>
      <sz val="10"/>
      <color theme="4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</cellStyleXfs>
  <cellXfs count="40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4" fontId="0" fillId="0" borderId="0" xfId="0" applyNumberFormat="1"/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left" indent="1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4" fontId="3" fillId="2" borderId="6" xfId="0" applyNumberFormat="1" applyFont="1" applyFill="1" applyBorder="1" applyAlignment="1">
      <alignment horizontal="left" wrapText="1" indent="1"/>
    </xf>
    <xf numFmtId="0" fontId="4" fillId="2" borderId="7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/>
    </xf>
    <xf numFmtId="0" fontId="0" fillId="0" borderId="8" xfId="0" applyBorder="1" applyAlignment="1">
      <alignment horizontal="center"/>
    </xf>
    <xf numFmtId="14" fontId="3" fillId="2" borderId="7" xfId="0" applyNumberFormat="1" applyFont="1" applyFill="1" applyBorder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2" borderId="7" xfId="0" applyFont="1" applyFill="1" applyBorder="1" applyAlignment="1">
      <alignment horizontal="left" indent="2"/>
    </xf>
    <xf numFmtId="0" fontId="3" fillId="2" borderId="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6" xfId="0" applyFont="1" applyFill="1" applyBorder="1" applyAlignment="1">
      <alignment horizontal="left" indent="2"/>
    </xf>
    <xf numFmtId="0" fontId="0" fillId="2" borderId="0" xfId="0" applyFill="1"/>
    <xf numFmtId="0" fontId="2" fillId="2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2" fillId="2" borderId="10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8" xfId="0" applyFont="1" applyBorder="1" applyAlignment="1">
      <alignment horizontal="center"/>
    </xf>
    <xf numFmtId="0" fontId="1" fillId="2" borderId="6" xfId="0" applyFont="1" applyFill="1" applyBorder="1"/>
    <xf numFmtId="0" fontId="1" fillId="2" borderId="9" xfId="0" applyFont="1" applyFill="1" applyBorder="1"/>
    <xf numFmtId="0" fontId="4" fillId="0" borderId="0" xfId="0" applyFont="1" applyAlignment="1">
      <alignment horizontal="right"/>
    </xf>
    <xf numFmtId="0" fontId="1" fillId="4" borderId="8" xfId="0" applyFont="1" applyFill="1" applyBorder="1" applyAlignment="1">
      <alignment horizontal="center"/>
    </xf>
    <xf numFmtId="0" fontId="1" fillId="4" borderId="6" xfId="0" applyFont="1" applyFill="1" applyBorder="1"/>
    <xf numFmtId="0" fontId="1" fillId="4" borderId="9" xfId="0" applyFont="1" applyFill="1" applyBorder="1"/>
    <xf numFmtId="165" fontId="6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/>
    </xf>
    <xf numFmtId="166" fontId="7" fillId="0" borderId="0" xfId="0" applyNumberFormat="1" applyFont="1" applyAlignment="1">
      <alignment horizontal="righ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center"/>
    </xf>
    <xf numFmtId="0" fontId="2" fillId="4" borderId="6" xfId="0" applyFont="1" applyFill="1" applyBorder="1"/>
    <xf numFmtId="0" fontId="2" fillId="4" borderId="9" xfId="0" applyFont="1" applyFill="1" applyBorder="1"/>
    <xf numFmtId="0" fontId="2" fillId="4" borderId="7" xfId="0" applyFont="1" applyFill="1" applyBorder="1"/>
    <xf numFmtId="0" fontId="1" fillId="0" borderId="7" xfId="0" applyFont="1" applyBorder="1"/>
    <xf numFmtId="164" fontId="0" fillId="0" borderId="8" xfId="0" applyNumberFormat="1" applyBorder="1"/>
    <xf numFmtId="165" fontId="3" fillId="0" borderId="7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2" borderId="9" xfId="0" applyFill="1" applyBorder="1"/>
    <xf numFmtId="0" fontId="8" fillId="0" borderId="7" xfId="0" applyFont="1" applyBorder="1" applyAlignment="1">
      <alignment horizontal="center"/>
    </xf>
    <xf numFmtId="167" fontId="7" fillId="0" borderId="8" xfId="1" applyNumberFormat="1" applyFont="1" applyBorder="1" applyAlignment="1">
      <alignment horizontal="center"/>
    </xf>
    <xf numFmtId="168" fontId="3" fillId="0" borderId="7" xfId="0" applyNumberFormat="1" applyFont="1" applyBorder="1" applyAlignment="1">
      <alignment horizontal="right"/>
    </xf>
    <xf numFmtId="168" fontId="3" fillId="0" borderId="0" xfId="0" applyNumberFormat="1" applyFont="1" applyAlignment="1">
      <alignment horizontal="right"/>
    </xf>
    <xf numFmtId="9" fontId="7" fillId="0" borderId="8" xfId="1" applyFont="1" applyBorder="1" applyAlignment="1">
      <alignment horizontal="center"/>
    </xf>
    <xf numFmtId="168" fontId="1" fillId="0" borderId="7" xfId="0" applyNumberFormat="1" applyFont="1" applyBorder="1" applyAlignment="1">
      <alignment horizontal="right"/>
    </xf>
    <xf numFmtId="0" fontId="9" fillId="0" borderId="8" xfId="0" applyFont="1" applyBorder="1" applyAlignment="1">
      <alignment horizontal="center"/>
    </xf>
    <xf numFmtId="0" fontId="9" fillId="2" borderId="6" xfId="0" applyFont="1" applyFill="1" applyBorder="1"/>
    <xf numFmtId="0" fontId="9" fillId="2" borderId="9" xfId="0" applyFont="1" applyFill="1" applyBorder="1"/>
    <xf numFmtId="0" fontId="9" fillId="0" borderId="7" xfId="0" applyFont="1" applyBorder="1" applyAlignment="1">
      <alignment horizontal="center"/>
    </xf>
    <xf numFmtId="10" fontId="9" fillId="0" borderId="8" xfId="1" applyNumberFormat="1" applyFont="1" applyBorder="1" applyAlignment="1">
      <alignment horizontal="center"/>
    </xf>
    <xf numFmtId="168" fontId="9" fillId="0" borderId="7" xfId="0" applyNumberFormat="1" applyFont="1" applyBorder="1" applyAlignment="1">
      <alignment horizontal="right"/>
    </xf>
    <xf numFmtId="168" fontId="9" fillId="0" borderId="0" xfId="0" applyNumberFormat="1" applyFont="1" applyAlignment="1">
      <alignment horizontal="right"/>
    </xf>
    <xf numFmtId="0" fontId="1" fillId="2" borderId="6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0" fontId="2" fillId="4" borderId="7" xfId="0" applyNumberFormat="1" applyFont="1" applyFill="1" applyBorder="1" applyAlignment="1">
      <alignment horizontal="center"/>
    </xf>
    <xf numFmtId="168" fontId="2" fillId="4" borderId="8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0" fontId="2" fillId="2" borderId="6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10" fontId="2" fillId="2" borderId="9" xfId="0" applyNumberFormat="1" applyFont="1" applyFill="1" applyBorder="1" applyAlignment="1">
      <alignment horizontal="center"/>
    </xf>
    <xf numFmtId="168" fontId="2" fillId="2" borderId="7" xfId="0" applyNumberFormat="1" applyFont="1" applyFill="1" applyBorder="1" applyAlignment="1">
      <alignment horizontal="right"/>
    </xf>
    <xf numFmtId="0" fontId="9" fillId="0" borderId="8" xfId="0" applyFont="1" applyBorder="1"/>
    <xf numFmtId="0" fontId="9" fillId="2" borderId="7" xfId="0" applyFont="1" applyFill="1" applyBorder="1" applyAlignment="1">
      <alignment horizontal="center"/>
    </xf>
    <xf numFmtId="10" fontId="9" fillId="0" borderId="7" xfId="1" applyNumberFormat="1" applyFont="1" applyBorder="1" applyAlignment="1">
      <alignment horizontal="center"/>
    </xf>
    <xf numFmtId="0" fontId="2" fillId="4" borderId="8" xfId="0" applyFont="1" applyFill="1" applyBorder="1"/>
    <xf numFmtId="10" fontId="2" fillId="4" borderId="8" xfId="0" applyNumberFormat="1" applyFont="1" applyFill="1" applyBorder="1" applyAlignment="1">
      <alignment horizontal="center"/>
    </xf>
    <xf numFmtId="0" fontId="10" fillId="4" borderId="4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10" fontId="2" fillId="4" borderId="0" xfId="0" applyNumberFormat="1" applyFont="1" applyFill="1" applyAlignment="1">
      <alignment horizontal="center"/>
    </xf>
    <xf numFmtId="168" fontId="2" fillId="4" borderId="5" xfId="0" applyNumberFormat="1" applyFont="1" applyFill="1" applyBorder="1" applyAlignment="1">
      <alignment horizontal="right"/>
    </xf>
    <xf numFmtId="168" fontId="12" fillId="5" borderId="8" xfId="0" applyNumberFormat="1" applyFont="1" applyFill="1" applyBorder="1"/>
    <xf numFmtId="168" fontId="5" fillId="0" borderId="0" xfId="0" applyNumberFormat="1" applyFont="1"/>
    <xf numFmtId="0" fontId="2" fillId="4" borderId="8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1" fillId="2" borderId="7" xfId="0" applyFont="1" applyFill="1" applyBorder="1"/>
    <xf numFmtId="10" fontId="3" fillId="2" borderId="8" xfId="1" applyNumberFormat="1" applyFont="1" applyFill="1" applyBorder="1" applyAlignment="1">
      <alignment horizontal="center"/>
    </xf>
    <xf numFmtId="168" fontId="3" fillId="0" borderId="8" xfId="0" applyNumberFormat="1" applyFont="1" applyBorder="1" applyAlignment="1">
      <alignment horizontal="right"/>
    </xf>
    <xf numFmtId="0" fontId="8" fillId="2" borderId="7" xfId="0" applyFont="1" applyFill="1" applyBorder="1"/>
    <xf numFmtId="10" fontId="3" fillId="0" borderId="8" xfId="0" applyNumberFormat="1" applyFont="1" applyBorder="1" applyAlignment="1">
      <alignment horizontal="center"/>
    </xf>
    <xf numFmtId="0" fontId="0" fillId="2" borderId="9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13" fillId="2" borderId="6" xfId="0" applyFont="1" applyFill="1" applyBorder="1" applyAlignment="1">
      <alignment horizontal="left"/>
    </xf>
    <xf numFmtId="168" fontId="3" fillId="2" borderId="9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right"/>
    </xf>
    <xf numFmtId="168" fontId="13" fillId="2" borderId="8" xfId="0" applyNumberFormat="1" applyFont="1" applyFill="1" applyBorder="1"/>
    <xf numFmtId="168" fontId="13" fillId="0" borderId="0" xfId="0" applyNumberFormat="1" applyFont="1"/>
    <xf numFmtId="168" fontId="3" fillId="2" borderId="9" xfId="0" applyNumberFormat="1" applyFont="1" applyFill="1" applyBorder="1" applyAlignment="1">
      <alignment horizontal="center"/>
    </xf>
    <xf numFmtId="168" fontId="3" fillId="2" borderId="7" xfId="0" applyNumberFormat="1" applyFont="1" applyFill="1" applyBorder="1" applyAlignment="1">
      <alignment horizontal="center"/>
    </xf>
    <xf numFmtId="168" fontId="3" fillId="2" borderId="8" xfId="0" applyNumberFormat="1" applyFont="1" applyFill="1" applyBorder="1"/>
    <xf numFmtId="168" fontId="3" fillId="0" borderId="0" xfId="0" applyNumberFormat="1" applyFont="1"/>
    <xf numFmtId="168" fontId="5" fillId="4" borderId="7" xfId="0" applyNumberFormat="1" applyFont="1" applyFill="1" applyBorder="1"/>
    <xf numFmtId="168" fontId="5" fillId="4" borderId="8" xfId="0" applyNumberFormat="1" applyFont="1" applyFill="1" applyBorder="1"/>
    <xf numFmtId="168" fontId="5" fillId="4" borderId="0" xfId="0" applyNumberFormat="1" applyFont="1" applyFill="1"/>
    <xf numFmtId="168" fontId="5" fillId="4" borderId="5" xfId="0" applyNumberFormat="1" applyFont="1" applyFill="1" applyBorder="1"/>
    <xf numFmtId="10" fontId="2" fillId="5" borderId="10" xfId="0" applyNumberFormat="1" applyFont="1" applyFill="1" applyBorder="1" applyAlignment="1">
      <alignment horizontal="center"/>
    </xf>
    <xf numFmtId="168" fontId="2" fillId="5" borderId="13" xfId="0" applyNumberFormat="1" applyFont="1" applyFill="1" applyBorder="1" applyAlignment="1">
      <alignment horizontal="right"/>
    </xf>
    <xf numFmtId="0" fontId="10" fillId="2" borderId="0" xfId="0" applyFont="1" applyFill="1" applyAlignment="1">
      <alignment horizontal="left"/>
    </xf>
    <xf numFmtId="168" fontId="5" fillId="2" borderId="0" xfId="0" applyNumberFormat="1" applyFont="1" applyFill="1"/>
    <xf numFmtId="0" fontId="13" fillId="2" borderId="8" xfId="0" applyFont="1" applyFill="1" applyBorder="1" applyAlignment="1">
      <alignment horizontal="center"/>
    </xf>
    <xf numFmtId="0" fontId="13" fillId="2" borderId="6" xfId="0" applyFont="1" applyFill="1" applyBorder="1"/>
    <xf numFmtId="0" fontId="13" fillId="2" borderId="9" xfId="0" applyFont="1" applyFill="1" applyBorder="1"/>
    <xf numFmtId="10" fontId="13" fillId="2" borderId="8" xfId="0" applyNumberFormat="1" applyFont="1" applyFill="1" applyBorder="1" applyAlignment="1">
      <alignment horizontal="center"/>
    </xf>
    <xf numFmtId="0" fontId="13" fillId="2" borderId="9" xfId="0" applyFont="1" applyFill="1" applyBorder="1" applyAlignment="1">
      <alignment horizontal="left"/>
    </xf>
    <xf numFmtId="10" fontId="13" fillId="2" borderId="8" xfId="1" applyNumberFormat="1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/>
    </xf>
    <xf numFmtId="168" fontId="1" fillId="2" borderId="8" xfId="0" applyNumberFormat="1" applyFont="1" applyFill="1" applyBorder="1" applyAlignment="1">
      <alignment horizontal="right"/>
    </xf>
    <xf numFmtId="168" fontId="1" fillId="0" borderId="0" xfId="0" applyNumberFormat="1" applyFont="1" applyAlignment="1">
      <alignment horizontal="right"/>
    </xf>
    <xf numFmtId="10" fontId="2" fillId="5" borderId="8" xfId="0" applyNumberFormat="1" applyFont="1" applyFill="1" applyBorder="1" applyAlignment="1">
      <alignment horizontal="center"/>
    </xf>
    <xf numFmtId="168" fontId="2" fillId="5" borderId="8" xfId="0" applyNumberFormat="1" applyFont="1" applyFill="1" applyBorder="1" applyAlignment="1">
      <alignment horizontal="right"/>
    </xf>
    <xf numFmtId="0" fontId="10" fillId="4" borderId="12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left"/>
    </xf>
    <xf numFmtId="10" fontId="2" fillId="4" borderId="10" xfId="0" applyNumberFormat="1" applyFont="1" applyFill="1" applyBorder="1" applyAlignment="1">
      <alignment horizontal="center"/>
    </xf>
    <xf numFmtId="168" fontId="2" fillId="4" borderId="13" xfId="0" applyNumberFormat="1" applyFont="1" applyFill="1" applyBorder="1" applyAlignment="1">
      <alignment horizontal="right"/>
    </xf>
    <xf numFmtId="0" fontId="14" fillId="2" borderId="0" xfId="0" applyFont="1" applyFill="1"/>
    <xf numFmtId="0" fontId="14" fillId="2" borderId="5" xfId="0" applyFont="1" applyFill="1" applyBorder="1"/>
    <xf numFmtId="0" fontId="14" fillId="0" borderId="0" xfId="0" applyFont="1"/>
    <xf numFmtId="168" fontId="1" fillId="2" borderId="7" xfId="0" applyNumberFormat="1" applyFont="1" applyFill="1" applyBorder="1"/>
    <xf numFmtId="168" fontId="1" fillId="2" borderId="8" xfId="0" applyNumberFormat="1" applyFont="1" applyFill="1" applyBorder="1"/>
    <xf numFmtId="168" fontId="1" fillId="0" borderId="0" xfId="0" applyNumberFormat="1" applyFont="1"/>
    <xf numFmtId="0" fontId="0" fillId="2" borderId="4" xfId="0" applyFill="1" applyBorder="1" applyAlignment="1">
      <alignment horizontal="center"/>
    </xf>
    <xf numFmtId="0" fontId="0" fillId="2" borderId="5" xfId="0" applyFill="1" applyBorder="1"/>
    <xf numFmtId="0" fontId="1" fillId="0" borderId="8" xfId="0" applyFont="1" applyBorder="1"/>
    <xf numFmtId="0" fontId="0" fillId="0" borderId="8" xfId="0" applyBorder="1"/>
    <xf numFmtId="0" fontId="0" fillId="2" borderId="6" xfId="0" applyFill="1" applyBorder="1"/>
    <xf numFmtId="0" fontId="8" fillId="2" borderId="7" xfId="0" applyFont="1" applyFill="1" applyBorder="1" applyAlignment="1">
      <alignment horizontal="center"/>
    </xf>
    <xf numFmtId="9" fontId="8" fillId="0" borderId="8" xfId="1" applyFont="1" applyBorder="1" applyAlignment="1">
      <alignment horizontal="center"/>
    </xf>
    <xf numFmtId="0" fontId="2" fillId="6" borderId="12" xfId="0" applyFont="1" applyFill="1" applyBorder="1"/>
    <xf numFmtId="0" fontId="2" fillId="6" borderId="10" xfId="0" applyFont="1" applyFill="1" applyBorder="1"/>
    <xf numFmtId="10" fontId="2" fillId="6" borderId="10" xfId="0" applyNumberFormat="1" applyFont="1" applyFill="1" applyBorder="1" applyAlignment="1">
      <alignment horizontal="center"/>
    </xf>
    <xf numFmtId="168" fontId="2" fillId="6" borderId="13" xfId="0" applyNumberFormat="1" applyFont="1" applyFill="1" applyBorder="1" applyAlignment="1">
      <alignment horizontal="right"/>
    </xf>
    <xf numFmtId="10" fontId="2" fillId="2" borderId="0" xfId="0" applyNumberFormat="1" applyFont="1" applyFill="1" applyAlignment="1">
      <alignment horizontal="center"/>
    </xf>
    <xf numFmtId="168" fontId="2" fillId="2" borderId="0" xfId="0" applyNumberFormat="1" applyFont="1" applyFill="1" applyAlignment="1">
      <alignment horizontal="right"/>
    </xf>
    <xf numFmtId="0" fontId="10" fillId="2" borderId="4" xfId="0" applyFont="1" applyFill="1" applyBorder="1" applyAlignment="1">
      <alignment horizontal="left"/>
    </xf>
    <xf numFmtId="168" fontId="2" fillId="2" borderId="5" xfId="0" applyNumberFormat="1" applyFont="1" applyFill="1" applyBorder="1" applyAlignment="1">
      <alignment horizontal="right"/>
    </xf>
    <xf numFmtId="0" fontId="2" fillId="4" borderId="7" xfId="0" applyFont="1" applyFill="1" applyBorder="1" applyAlignment="1">
      <alignment horizontal="center"/>
    </xf>
    <xf numFmtId="0" fontId="15" fillId="2" borderId="9" xfId="0" applyFont="1" applyFill="1" applyBorder="1"/>
    <xf numFmtId="10" fontId="3" fillId="2" borderId="7" xfId="0" applyNumberFormat="1" applyFont="1" applyFill="1" applyBorder="1" applyAlignment="1">
      <alignment horizontal="center"/>
    </xf>
    <xf numFmtId="168" fontId="1" fillId="0" borderId="8" xfId="0" applyNumberFormat="1" applyFont="1" applyBorder="1" applyAlignment="1">
      <alignment horizontal="right"/>
    </xf>
    <xf numFmtId="168" fontId="3" fillId="2" borderId="8" xfId="0" applyNumberFormat="1" applyFont="1" applyFill="1" applyBorder="1" applyAlignment="1">
      <alignment horizontal="right"/>
    </xf>
    <xf numFmtId="10" fontId="9" fillId="2" borderId="7" xfId="0" applyNumberFormat="1" applyFont="1" applyFill="1" applyBorder="1" applyAlignment="1">
      <alignment horizontal="center"/>
    </xf>
    <xf numFmtId="0" fontId="2" fillId="5" borderId="8" xfId="0" applyFont="1" applyFill="1" applyBorder="1"/>
    <xf numFmtId="0" fontId="2" fillId="5" borderId="6" xfId="0" applyFont="1" applyFill="1" applyBorder="1"/>
    <xf numFmtId="0" fontId="2" fillId="5" borderId="9" xfId="0" applyFont="1" applyFill="1" applyBorder="1"/>
    <xf numFmtId="10" fontId="2" fillId="5" borderId="7" xfId="0" applyNumberFormat="1" applyFont="1" applyFill="1" applyBorder="1" applyAlignment="1">
      <alignment horizontal="center"/>
    </xf>
    <xf numFmtId="168" fontId="2" fillId="5" borderId="8" xfId="0" applyNumberFormat="1" applyFont="1" applyFill="1" applyBorder="1"/>
    <xf numFmtId="168" fontId="2" fillId="0" borderId="0" xfId="0" applyNumberFormat="1" applyFont="1"/>
    <xf numFmtId="0" fontId="16" fillId="2" borderId="0" xfId="0" applyFont="1" applyFill="1" applyAlignment="1">
      <alignment horizontal="right"/>
    </xf>
    <xf numFmtId="168" fontId="17" fillId="2" borderId="0" xfId="0" applyNumberFormat="1" applyFont="1" applyFill="1"/>
    <xf numFmtId="168" fontId="16" fillId="0" borderId="0" xfId="0" applyNumberFormat="1" applyFont="1"/>
    <xf numFmtId="0" fontId="5" fillId="0" borderId="0" xfId="0" applyFont="1" applyAlignment="1">
      <alignment horizontal="left"/>
    </xf>
    <xf numFmtId="0" fontId="15" fillId="2" borderId="4" xfId="0" applyFont="1" applyFill="1" applyBorder="1" applyAlignment="1">
      <alignment horizontal="center"/>
    </xf>
    <xf numFmtId="0" fontId="15" fillId="2" borderId="0" xfId="0" applyFont="1" applyFill="1"/>
    <xf numFmtId="0" fontId="15" fillId="2" borderId="5" xfId="0" applyFont="1" applyFill="1" applyBorder="1"/>
    <xf numFmtId="0" fontId="15" fillId="0" borderId="0" xfId="0" applyFont="1"/>
    <xf numFmtId="0" fontId="5" fillId="4" borderId="8" xfId="0" applyFont="1" applyFill="1" applyBorder="1" applyAlignment="1">
      <alignment horizontal="center"/>
    </xf>
    <xf numFmtId="0" fontId="5" fillId="4" borderId="6" xfId="0" applyFont="1" applyFill="1" applyBorder="1"/>
    <xf numFmtId="0" fontId="5" fillId="4" borderId="9" xfId="0" applyFont="1" applyFill="1" applyBorder="1"/>
    <xf numFmtId="0" fontId="5" fillId="4" borderId="7" xfId="0" applyFont="1" applyFill="1" applyBorder="1"/>
    <xf numFmtId="0" fontId="5" fillId="0" borderId="0" xfId="0" applyFont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5" fillId="2" borderId="6" xfId="0" applyFont="1" applyFill="1" applyBorder="1"/>
    <xf numFmtId="0" fontId="15" fillId="2" borderId="7" xfId="0" applyFont="1" applyFill="1" applyBorder="1"/>
    <xf numFmtId="10" fontId="15" fillId="2" borderId="8" xfId="0" applyNumberFormat="1" applyFont="1" applyFill="1" applyBorder="1" applyAlignment="1">
      <alignment horizontal="center"/>
    </xf>
    <xf numFmtId="4" fontId="15" fillId="2" borderId="8" xfId="0" applyNumberFormat="1" applyFont="1" applyFill="1" applyBorder="1"/>
    <xf numFmtId="4" fontId="15" fillId="0" borderId="0" xfId="0" applyNumberFormat="1" applyFont="1"/>
    <xf numFmtId="0" fontId="5" fillId="2" borderId="6" xfId="0" applyFont="1" applyFill="1" applyBorder="1"/>
    <xf numFmtId="4" fontId="5" fillId="2" borderId="8" xfId="0" applyNumberFormat="1" applyFont="1" applyFill="1" applyBorder="1"/>
    <xf numFmtId="4" fontId="5" fillId="0" borderId="0" xfId="0" applyNumberFormat="1" applyFont="1"/>
    <xf numFmtId="0" fontId="8" fillId="2" borderId="6" xfId="0" applyFont="1" applyFill="1" applyBorder="1"/>
    <xf numFmtId="0" fontId="8" fillId="2" borderId="9" xfId="0" applyFont="1" applyFill="1" applyBorder="1"/>
    <xf numFmtId="10" fontId="8" fillId="2" borderId="8" xfId="0" applyNumberFormat="1" applyFont="1" applyFill="1" applyBorder="1" applyAlignment="1">
      <alignment horizontal="center"/>
    </xf>
    <xf numFmtId="164" fontId="0" fillId="2" borderId="4" xfId="0" applyNumberFormat="1" applyFill="1" applyBorder="1"/>
    <xf numFmtId="164" fontId="0" fillId="2" borderId="0" xfId="0" applyNumberFormat="1" applyFill="1"/>
    <xf numFmtId="164" fontId="0" fillId="2" borderId="5" xfId="0" applyNumberFormat="1" applyFill="1" applyBorder="1"/>
    <xf numFmtId="0" fontId="5" fillId="5" borderId="9" xfId="0" applyFont="1" applyFill="1" applyBorder="1"/>
    <xf numFmtId="0" fontId="5" fillId="5" borderId="9" xfId="0" applyFont="1" applyFill="1" applyBorder="1" applyAlignment="1">
      <alignment horizontal="right"/>
    </xf>
    <xf numFmtId="10" fontId="5" fillId="5" borderId="7" xfId="1" applyNumberFormat="1" applyFont="1" applyFill="1" applyBorder="1" applyAlignment="1">
      <alignment horizontal="left"/>
    </xf>
    <xf numFmtId="4" fontId="5" fillId="5" borderId="8" xfId="0" applyNumberFormat="1" applyFont="1" applyFill="1" applyBorder="1"/>
    <xf numFmtId="0" fontId="0" fillId="2" borderId="7" xfId="0" applyFill="1" applyBorder="1"/>
    <xf numFmtId="168" fontId="0" fillId="0" borderId="8" xfId="0" applyNumberFormat="1" applyBorder="1"/>
    <xf numFmtId="168" fontId="0" fillId="0" borderId="0" xfId="0" applyNumberFormat="1"/>
    <xf numFmtId="0" fontId="1" fillId="0" borderId="6" xfId="0" applyFont="1" applyBorder="1" applyAlignment="1">
      <alignment horizontal="center"/>
    </xf>
    <xf numFmtId="4" fontId="0" fillId="0" borderId="8" xfId="0" applyNumberFormat="1" applyBorder="1"/>
    <xf numFmtId="4" fontId="0" fillId="0" borderId="0" xfId="0" applyNumberFormat="1"/>
    <xf numFmtId="0" fontId="2" fillId="2" borderId="9" xfId="0" applyFont="1" applyFill="1" applyBorder="1"/>
    <xf numFmtId="0" fontId="2" fillId="2" borderId="7" xfId="0" applyFont="1" applyFill="1" applyBorder="1"/>
    <xf numFmtId="168" fontId="2" fillId="0" borderId="8" xfId="0" applyNumberFormat="1" applyFont="1" applyBorder="1"/>
    <xf numFmtId="0" fontId="15" fillId="5" borderId="6" xfId="0" applyFont="1" applyFill="1" applyBorder="1" applyAlignment="1">
      <alignment horizontal="center"/>
    </xf>
    <xf numFmtId="0" fontId="15" fillId="5" borderId="9" xfId="0" applyFont="1" applyFill="1" applyBorder="1"/>
    <xf numFmtId="0" fontId="15" fillId="5" borderId="7" xfId="0" applyFont="1" applyFill="1" applyBorder="1"/>
    <xf numFmtId="4" fontId="15" fillId="5" borderId="8" xfId="0" applyNumberFormat="1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7" fillId="2" borderId="8" xfId="0" applyFont="1" applyFill="1" applyBorder="1" applyAlignment="1">
      <alignment horizontal="right"/>
    </xf>
    <xf numFmtId="165" fontId="7" fillId="2" borderId="8" xfId="0" applyNumberFormat="1" applyFont="1" applyFill="1" applyBorder="1"/>
    <xf numFmtId="3" fontId="0" fillId="2" borderId="8" xfId="0" applyNumberFormat="1" applyFill="1" applyBorder="1" applyAlignment="1">
      <alignment horizontal="center"/>
    </xf>
    <xf numFmtId="165" fontId="0" fillId="2" borderId="8" xfId="0" applyNumberFormat="1" applyFill="1" applyBorder="1"/>
    <xf numFmtId="3" fontId="7" fillId="2" borderId="8" xfId="0" applyNumberFormat="1" applyFont="1" applyFill="1" applyBorder="1" applyAlignment="1">
      <alignment horizontal="center"/>
    </xf>
    <xf numFmtId="168" fontId="7" fillId="2" borderId="8" xfId="0" applyNumberFormat="1" applyFont="1" applyFill="1" applyBorder="1"/>
    <xf numFmtId="165" fontId="5" fillId="2" borderId="8" xfId="0" applyNumberFormat="1" applyFont="1" applyFill="1" applyBorder="1"/>
    <xf numFmtId="165" fontId="5" fillId="0" borderId="0" xfId="0" applyNumberFormat="1" applyFont="1"/>
    <xf numFmtId="0" fontId="0" fillId="0" borderId="0" xfId="0" applyAlignment="1">
      <alignment horizontal="right"/>
    </xf>
    <xf numFmtId="0" fontId="2" fillId="2" borderId="8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0" fillId="2" borderId="8" xfId="0" applyFill="1" applyBorder="1" applyAlignment="1">
      <alignment horizontal="left"/>
    </xf>
    <xf numFmtId="165" fontId="0" fillId="2" borderId="8" xfId="0" applyNumberFormat="1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2" fillId="2" borderId="8" xfId="0" applyFont="1" applyFill="1" applyBorder="1" applyAlignment="1">
      <alignment horizontal="left"/>
    </xf>
    <xf numFmtId="165" fontId="2" fillId="2" borderId="8" xfId="0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5" fillId="5" borderId="2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5" borderId="12" xfId="0" applyFont="1" applyFill="1" applyBorder="1" applyAlignment="1">
      <alignment horizontal="left"/>
    </xf>
    <xf numFmtId="0" fontId="2" fillId="5" borderId="10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5" borderId="8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6" borderId="2" xfId="0" applyFont="1" applyFill="1" applyBorder="1" applyAlignment="1">
      <alignment horizontal="left"/>
    </xf>
    <xf numFmtId="0" fontId="2" fillId="6" borderId="3" xfId="0" applyFont="1" applyFill="1" applyBorder="1" applyAlignment="1">
      <alignment horizontal="left"/>
    </xf>
    <xf numFmtId="0" fontId="2" fillId="5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5" fillId="5" borderId="8" xfId="0" applyFont="1" applyFill="1" applyBorder="1" applyAlignment="1">
      <alignment horizontal="left"/>
    </xf>
    <xf numFmtId="0" fontId="2" fillId="0" borderId="8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5" fontId="6" fillId="4" borderId="6" xfId="0" applyNumberFormat="1" applyFont="1" applyFill="1" applyBorder="1" applyAlignment="1">
      <alignment horizontal="center"/>
    </xf>
    <xf numFmtId="165" fontId="6" fillId="4" borderId="9" xfId="0" applyNumberFormat="1" applyFont="1" applyFill="1" applyBorder="1" applyAlignment="1">
      <alignment horizontal="center"/>
    </xf>
    <xf numFmtId="165" fontId="6" fillId="4" borderId="7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8" xfId="0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left"/>
    </xf>
    <xf numFmtId="0" fontId="18" fillId="0" borderId="0" xfId="0" applyFont="1"/>
    <xf numFmtId="0" fontId="2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/>
    </xf>
    <xf numFmtId="0" fontId="23" fillId="4" borderId="8" xfId="0" applyFont="1" applyFill="1" applyBorder="1"/>
    <xf numFmtId="0" fontId="24" fillId="0" borderId="8" xfId="0" applyFont="1" applyBorder="1" applyAlignment="1">
      <alignment horizontal="center"/>
    </xf>
    <xf numFmtId="0" fontId="24" fillId="0" borderId="8" xfId="0" applyFont="1" applyBorder="1" applyAlignment="1">
      <alignment horizontal="left"/>
    </xf>
    <xf numFmtId="0" fontId="23" fillId="4" borderId="8" xfId="0" applyFont="1" applyFill="1" applyBorder="1" applyAlignment="1">
      <alignment horizontal="center"/>
    </xf>
    <xf numFmtId="4" fontId="25" fillId="4" borderId="8" xfId="0" applyNumberFormat="1" applyFont="1" applyFill="1" applyBorder="1"/>
    <xf numFmtId="0" fontId="22" fillId="0" borderId="0" xfId="0" applyFont="1"/>
    <xf numFmtId="0" fontId="22" fillId="0" borderId="8" xfId="0" applyFont="1" applyBorder="1" applyAlignment="1">
      <alignment horizontal="center"/>
    </xf>
    <xf numFmtId="0" fontId="23" fillId="0" borderId="8" xfId="0" applyFont="1" applyBorder="1"/>
    <xf numFmtId="0" fontId="23" fillId="0" borderId="8" xfId="0" applyFont="1" applyBorder="1" applyAlignment="1">
      <alignment horizontal="center"/>
    </xf>
    <xf numFmtId="4" fontId="25" fillId="0" borderId="8" xfId="0" applyNumberFormat="1" applyFont="1" applyBorder="1"/>
    <xf numFmtId="0" fontId="24" fillId="4" borderId="8" xfId="0" applyFont="1" applyFill="1" applyBorder="1" applyAlignment="1">
      <alignment horizontal="center"/>
    </xf>
    <xf numFmtId="0" fontId="24" fillId="4" borderId="8" xfId="0" applyFont="1" applyFill="1" applyBorder="1" applyAlignment="1">
      <alignment horizontal="left"/>
    </xf>
    <xf numFmtId="0" fontId="26" fillId="0" borderId="8" xfId="0" applyFont="1" applyBorder="1" applyAlignment="1">
      <alignment horizontal="center"/>
    </xf>
    <xf numFmtId="0" fontId="26" fillId="0" borderId="8" xfId="0" applyFont="1" applyBorder="1"/>
    <xf numFmtId="0" fontId="26" fillId="0" borderId="8" xfId="0" applyFont="1" applyBorder="1" applyAlignment="1">
      <alignment horizontal="left"/>
    </xf>
    <xf numFmtId="4" fontId="26" fillId="0" borderId="8" xfId="0" applyNumberFormat="1" applyFont="1" applyBorder="1"/>
    <xf numFmtId="0" fontId="26" fillId="0" borderId="0" xfId="0" applyFont="1"/>
    <xf numFmtId="0" fontId="28" fillId="2" borderId="8" xfId="0" applyFont="1" applyFill="1" applyBorder="1" applyAlignment="1">
      <alignment horizontal="center"/>
    </xf>
    <xf numFmtId="0" fontId="28" fillId="2" borderId="8" xfId="0" applyFont="1" applyFill="1" applyBorder="1"/>
    <xf numFmtId="0" fontId="28" fillId="2" borderId="8" xfId="0" applyFont="1" applyFill="1" applyBorder="1" applyAlignment="1">
      <alignment horizontal="left"/>
    </xf>
    <xf numFmtId="4" fontId="28" fillId="2" borderId="8" xfId="0" applyNumberFormat="1" applyFont="1" applyFill="1" applyBorder="1"/>
    <xf numFmtId="0" fontId="28" fillId="4" borderId="8" xfId="0" applyFont="1" applyFill="1" applyBorder="1" applyAlignment="1">
      <alignment horizontal="center"/>
    </xf>
    <xf numFmtId="0" fontId="28" fillId="4" borderId="8" xfId="0" applyFont="1" applyFill="1" applyBorder="1"/>
    <xf numFmtId="0" fontId="28" fillId="4" borderId="8" xfId="0" applyFont="1" applyFill="1" applyBorder="1" applyAlignment="1">
      <alignment horizontal="left"/>
    </xf>
    <xf numFmtId="4" fontId="28" fillId="4" borderId="8" xfId="0" applyNumberFormat="1" applyFont="1" applyFill="1" applyBorder="1"/>
    <xf numFmtId="0" fontId="22" fillId="2" borderId="8" xfId="0" applyFont="1" applyFill="1" applyBorder="1" applyAlignment="1">
      <alignment horizontal="center"/>
    </xf>
    <xf numFmtId="0" fontId="23" fillId="2" borderId="8" xfId="0" applyFont="1" applyFill="1" applyBorder="1"/>
    <xf numFmtId="0" fontId="24" fillId="2" borderId="8" xfId="0" applyFont="1" applyFill="1" applyBorder="1" applyAlignment="1">
      <alignment horizontal="center"/>
    </xf>
    <xf numFmtId="0" fontId="24" fillId="2" borderId="8" xfId="0" applyFont="1" applyFill="1" applyBorder="1" applyAlignment="1">
      <alignment horizontal="left"/>
    </xf>
    <xf numFmtId="0" fontId="23" fillId="2" borderId="8" xfId="0" applyFont="1" applyFill="1" applyBorder="1" applyAlignment="1">
      <alignment horizontal="center"/>
    </xf>
    <xf numFmtId="4" fontId="25" fillId="2" borderId="8" xfId="0" applyNumberFormat="1" applyFont="1" applyFill="1" applyBorder="1"/>
    <xf numFmtId="0" fontId="23" fillId="2" borderId="8" xfId="0" applyFont="1" applyFill="1" applyBorder="1" applyAlignment="1">
      <alignment horizontal="left"/>
    </xf>
    <xf numFmtId="0" fontId="22" fillId="0" borderId="8" xfId="0" applyFont="1" applyBorder="1"/>
    <xf numFmtId="168" fontId="25" fillId="0" borderId="8" xfId="0" applyNumberFormat="1" applyFont="1" applyBorder="1" applyAlignment="1">
      <alignment horizontal="center"/>
    </xf>
    <xf numFmtId="4" fontId="29" fillId="0" borderId="8" xfId="0" applyNumberFormat="1" applyFont="1" applyBorder="1" applyAlignment="1">
      <alignment horizontal="center"/>
    </xf>
    <xf numFmtId="0" fontId="30" fillId="0" borderId="8" xfId="0" applyFont="1" applyBorder="1" applyAlignment="1">
      <alignment horizontal="center"/>
    </xf>
    <xf numFmtId="0" fontId="29" fillId="0" borderId="8" xfId="0" applyFont="1" applyBorder="1" applyAlignment="1">
      <alignment horizontal="center"/>
    </xf>
    <xf numFmtId="4" fontId="31" fillId="0" borderId="8" xfId="0" applyNumberFormat="1" applyFont="1" applyBorder="1" applyAlignment="1">
      <alignment horizontal="center"/>
    </xf>
    <xf numFmtId="0" fontId="32" fillId="0" borderId="0" xfId="0" applyFont="1"/>
    <xf numFmtId="0" fontId="18" fillId="0" borderId="0" xfId="0" applyFont="1" applyAlignment="1">
      <alignment horizontal="center"/>
    </xf>
    <xf numFmtId="0" fontId="32" fillId="0" borderId="8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20" fillId="0" borderId="8" xfId="0" applyFont="1" applyBorder="1" applyAlignment="1">
      <alignment horizontal="right"/>
    </xf>
    <xf numFmtId="168" fontId="20" fillId="0" borderId="8" xfId="0" applyNumberFormat="1" applyFont="1" applyBorder="1" applyAlignment="1">
      <alignment horizontal="center"/>
    </xf>
    <xf numFmtId="14" fontId="32" fillId="0" borderId="8" xfId="0" applyNumberFormat="1" applyFont="1" applyBorder="1" applyAlignment="1">
      <alignment horizontal="center"/>
    </xf>
    <xf numFmtId="14" fontId="18" fillId="0" borderId="8" xfId="0" applyNumberFormat="1" applyFont="1" applyBorder="1" applyAlignment="1">
      <alignment horizontal="center"/>
    </xf>
    <xf numFmtId="0" fontId="24" fillId="0" borderId="8" xfId="0" applyFont="1" applyBorder="1"/>
    <xf numFmtId="169" fontId="33" fillId="2" borderId="8" xfId="2" applyNumberFormat="1" applyFont="1" applyFill="1" applyBorder="1" applyAlignment="1">
      <alignment horizontal="right"/>
    </xf>
    <xf numFmtId="0" fontId="0" fillId="0" borderId="7" xfId="0" applyBorder="1"/>
    <xf numFmtId="0" fontId="7" fillId="2" borderId="9" xfId="0" applyFont="1" applyFill="1" applyBorder="1"/>
    <xf numFmtId="0" fontId="34" fillId="2" borderId="6" xfId="2" applyFont="1" applyFill="1" applyBorder="1" applyAlignment="1">
      <alignment horizontal="left"/>
    </xf>
    <xf numFmtId="169" fontId="33" fillId="4" borderId="8" xfId="2" applyNumberFormat="1" applyFont="1" applyFill="1" applyBorder="1" applyAlignment="1">
      <alignment horizontal="right"/>
    </xf>
    <xf numFmtId="0" fontId="7" fillId="4" borderId="7" xfId="0" applyFont="1" applyFill="1" applyBorder="1"/>
    <xf numFmtId="0" fontId="7" fillId="4" borderId="9" xfId="0" applyFont="1" applyFill="1" applyBorder="1"/>
    <xf numFmtId="0" fontId="34" fillId="4" borderId="6" xfId="2" applyFont="1" applyFill="1" applyBorder="1" applyAlignment="1">
      <alignment horizontal="left"/>
    </xf>
    <xf numFmtId="0" fontId="7" fillId="2" borderId="7" xfId="0" applyFont="1" applyFill="1" applyBorder="1"/>
    <xf numFmtId="4" fontId="35" fillId="5" borderId="5" xfId="0" applyNumberFormat="1" applyFont="1" applyFill="1" applyBorder="1" applyAlignment="1">
      <alignment horizontal="center" vertical="center"/>
    </xf>
    <xf numFmtId="4" fontId="35" fillId="5" borderId="0" xfId="0" applyNumberFormat="1" applyFont="1" applyFill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14" fontId="7" fillId="0" borderId="8" xfId="0" applyNumberFormat="1" applyFont="1" applyBorder="1" applyAlignment="1">
      <alignment horizontal="center"/>
    </xf>
    <xf numFmtId="4" fontId="35" fillId="5" borderId="15" xfId="0" applyNumberFormat="1" applyFont="1" applyFill="1" applyBorder="1" applyAlignment="1">
      <alignment horizontal="center" vertical="center"/>
    </xf>
    <xf numFmtId="168" fontId="20" fillId="0" borderId="0" xfId="0" applyNumberFormat="1" applyFont="1" applyAlignment="1">
      <alignment horizontal="center"/>
    </xf>
    <xf numFmtId="168" fontId="6" fillId="0" borderId="8" xfId="0" applyNumberFormat="1" applyFont="1" applyBorder="1" applyAlignment="1">
      <alignment horizontal="center"/>
    </xf>
    <xf numFmtId="4" fontId="35" fillId="5" borderId="11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13" fillId="0" borderId="0" xfId="0" applyFont="1"/>
    <xf numFmtId="0" fontId="20" fillId="0" borderId="0" xfId="0" applyFont="1" applyAlignment="1">
      <alignment horizontal="center"/>
    </xf>
    <xf numFmtId="0" fontId="20" fillId="0" borderId="4" xfId="0" applyFont="1" applyBorder="1" applyAlignment="1">
      <alignment horizontal="center"/>
    </xf>
    <xf numFmtId="4" fontId="35" fillId="5" borderId="8" xfId="0" applyNumberFormat="1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4" fontId="35" fillId="7" borderId="8" xfId="0" applyNumberFormat="1" applyFont="1" applyFill="1" applyBorder="1" applyAlignment="1">
      <alignment horizontal="center" vertical="center"/>
    </xf>
    <xf numFmtId="4" fontId="36" fillId="5" borderId="15" xfId="0" applyNumberFormat="1" applyFont="1" applyFill="1" applyBorder="1" applyAlignment="1">
      <alignment horizontal="center"/>
    </xf>
    <xf numFmtId="0" fontId="37" fillId="0" borderId="0" xfId="0" applyFont="1" applyAlignment="1">
      <alignment horizontal="center"/>
    </xf>
    <xf numFmtId="4" fontId="36" fillId="5" borderId="15" xfId="0" applyNumberFormat="1" applyFont="1" applyFill="1" applyBorder="1" applyAlignment="1">
      <alignment horizontal="right"/>
    </xf>
    <xf numFmtId="4" fontId="38" fillId="0" borderId="8" xfId="0" applyNumberFormat="1" applyFont="1" applyBorder="1" applyAlignment="1">
      <alignment horizontal="center"/>
    </xf>
    <xf numFmtId="4" fontId="31" fillId="0" borderId="8" xfId="0" applyNumberFormat="1" applyFont="1" applyBorder="1" applyAlignment="1">
      <alignment horizontal="right"/>
    </xf>
    <xf numFmtId="0" fontId="39" fillId="0" borderId="8" xfId="0" applyFont="1" applyBorder="1"/>
    <xf numFmtId="170" fontId="39" fillId="2" borderId="8" xfId="3" applyFont="1" applyFill="1" applyBorder="1"/>
    <xf numFmtId="4" fontId="41" fillId="0" borderId="8" xfId="0" applyNumberFormat="1" applyFont="1" applyBorder="1"/>
    <xf numFmtId="4" fontId="41" fillId="2" borderId="8" xfId="0" applyNumberFormat="1" applyFont="1" applyFill="1" applyBorder="1"/>
    <xf numFmtId="170" fontId="40" fillId="2" borderId="8" xfId="3" applyFont="1" applyFill="1" applyBorder="1"/>
    <xf numFmtId="4" fontId="23" fillId="2" borderId="8" xfId="0" applyNumberFormat="1" applyFont="1" applyFill="1" applyBorder="1"/>
    <xf numFmtId="0" fontId="29" fillId="2" borderId="8" xfId="0" applyFont="1" applyFill="1" applyBorder="1" applyAlignment="1">
      <alignment horizontal="center"/>
    </xf>
    <xf numFmtId="170" fontId="39" fillId="4" borderId="8" xfId="3" applyFont="1" applyFill="1" applyBorder="1"/>
    <xf numFmtId="4" fontId="41" fillId="4" borderId="8" xfId="0" applyNumberFormat="1" applyFont="1" applyFill="1" applyBorder="1"/>
    <xf numFmtId="170" fontId="40" fillId="4" borderId="8" xfId="3" applyFont="1" applyFill="1" applyBorder="1"/>
    <xf numFmtId="4" fontId="23" fillId="4" borderId="8" xfId="0" applyNumberFormat="1" applyFont="1" applyFill="1" applyBorder="1"/>
    <xf numFmtId="0" fontId="29" fillId="4" borderId="8" xfId="0" applyFont="1" applyFill="1" applyBorder="1" applyAlignment="1">
      <alignment horizontal="center"/>
    </xf>
    <xf numFmtId="0" fontId="42" fillId="2" borderId="8" xfId="0" applyFont="1" applyFill="1" applyBorder="1" applyAlignment="1">
      <alignment horizontal="center"/>
    </xf>
    <xf numFmtId="170" fontId="28" fillId="2" borderId="8" xfId="3" applyFont="1" applyFill="1" applyBorder="1"/>
    <xf numFmtId="4" fontId="33" fillId="0" borderId="8" xfId="0" applyNumberFormat="1" applyFont="1" applyBorder="1"/>
    <xf numFmtId="4" fontId="33" fillId="2" borderId="8" xfId="0" applyNumberFormat="1" applyFont="1" applyFill="1" applyBorder="1"/>
    <xf numFmtId="170" fontId="28" fillId="4" borderId="8" xfId="3" applyFont="1" applyFill="1" applyBorder="1"/>
    <xf numFmtId="4" fontId="33" fillId="4" borderId="8" xfId="0" applyNumberFormat="1" applyFont="1" applyFill="1" applyBorder="1"/>
    <xf numFmtId="0" fontId="42" fillId="4" borderId="8" xfId="0" applyFont="1" applyFill="1" applyBorder="1" applyAlignment="1">
      <alignment horizontal="center"/>
    </xf>
    <xf numFmtId="4" fontId="41" fillId="2" borderId="8" xfId="0" applyNumberFormat="1" applyFont="1" applyFill="1" applyBorder="1" applyAlignment="1">
      <alignment horizontal="right"/>
    </xf>
    <xf numFmtId="4" fontId="23" fillId="0" borderId="8" xfId="0" applyNumberFormat="1" applyFont="1" applyBorder="1"/>
    <xf numFmtId="4" fontId="5" fillId="4" borderId="8" xfId="0" applyNumberFormat="1" applyFont="1" applyFill="1" applyBorder="1"/>
    <xf numFmtId="0" fontId="20" fillId="5" borderId="11" xfId="0" applyFont="1" applyFill="1" applyBorder="1" applyAlignment="1">
      <alignment horizontal="center" vertical="center" wrapText="1"/>
    </xf>
    <xf numFmtId="0" fontId="43" fillId="5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70" fontId="27" fillId="2" borderId="8" xfId="3" applyFont="1" applyFill="1" applyBorder="1"/>
    <xf numFmtId="170" fontId="27" fillId="4" borderId="8" xfId="3" applyFont="1" applyFill="1" applyBorder="1"/>
    <xf numFmtId="0" fontId="0" fillId="0" borderId="10" xfId="0" applyBorder="1" applyAlignment="1">
      <alignment horizontal="center"/>
    </xf>
  </cellXfs>
  <cellStyles count="4">
    <cellStyle name="Normal" xfId="0" builtinId="0"/>
    <cellStyle name="Normal 2" xfId="2" xr:uid="{8C6991FA-96D1-4578-8D98-98A9AFF49817}"/>
    <cellStyle name="Porcentagem" xfId="1" builtinId="5"/>
    <cellStyle name="Vírgula 2" xfId="3" xr:uid="{98E90117-C974-46C7-8E3D-965D939772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BE152-561B-4315-AF37-4BA6862E7E36}">
  <dimension ref="A1:Z42"/>
  <sheetViews>
    <sheetView workbookViewId="0">
      <selection activeCell="J11" sqref="J11"/>
    </sheetView>
  </sheetViews>
  <sheetFormatPr defaultRowHeight="12.75" x14ac:dyDescent="0.2"/>
  <cols>
    <col min="1" max="1" width="4.140625" style="23" customWidth="1"/>
    <col min="2" max="2" width="37" customWidth="1"/>
    <col min="3" max="3" width="12.7109375" style="333" customWidth="1"/>
    <col min="4" max="4" width="77" style="333" customWidth="1"/>
    <col min="5" max="5" width="10.140625" customWidth="1"/>
    <col min="6" max="6" width="16.140625" style="289" customWidth="1"/>
    <col min="226" max="226" width="4.140625" customWidth="1"/>
    <col min="227" max="227" width="37" customWidth="1"/>
    <col min="228" max="229" width="12.7109375" customWidth="1"/>
    <col min="230" max="230" width="16.140625" customWidth="1"/>
    <col min="231" max="231" width="15.7109375" customWidth="1"/>
    <col min="232" max="232" width="11.5703125" customWidth="1"/>
    <col min="234" max="234" width="10.7109375" customWidth="1"/>
    <col min="235" max="235" width="15.85546875" customWidth="1"/>
    <col min="236" max="236" width="12.28515625" customWidth="1"/>
    <col min="237" max="237" width="13.5703125" customWidth="1"/>
    <col min="238" max="238" width="13.42578125" customWidth="1"/>
    <col min="482" max="482" width="4.140625" customWidth="1"/>
    <col min="483" max="483" width="37" customWidth="1"/>
    <col min="484" max="485" width="12.7109375" customWidth="1"/>
    <col min="486" max="486" width="16.140625" customWidth="1"/>
    <col min="487" max="487" width="15.7109375" customWidth="1"/>
    <col min="488" max="488" width="11.5703125" customWidth="1"/>
    <col min="490" max="490" width="10.7109375" customWidth="1"/>
    <col min="491" max="491" width="15.85546875" customWidth="1"/>
    <col min="492" max="492" width="12.28515625" customWidth="1"/>
    <col min="493" max="493" width="13.5703125" customWidth="1"/>
    <col min="494" max="494" width="13.42578125" customWidth="1"/>
    <col min="738" max="738" width="4.140625" customWidth="1"/>
    <col min="739" max="739" width="37" customWidth="1"/>
    <col min="740" max="741" width="12.7109375" customWidth="1"/>
    <col min="742" max="742" width="16.140625" customWidth="1"/>
    <col min="743" max="743" width="15.7109375" customWidth="1"/>
    <col min="744" max="744" width="11.5703125" customWidth="1"/>
    <col min="746" max="746" width="10.7109375" customWidth="1"/>
    <col min="747" max="747" width="15.85546875" customWidth="1"/>
    <col min="748" max="748" width="12.28515625" customWidth="1"/>
    <col min="749" max="749" width="13.5703125" customWidth="1"/>
    <col min="750" max="750" width="13.42578125" customWidth="1"/>
    <col min="994" max="994" width="4.140625" customWidth="1"/>
    <col min="995" max="995" width="37" customWidth="1"/>
    <col min="996" max="997" width="12.7109375" customWidth="1"/>
    <col min="998" max="998" width="16.140625" customWidth="1"/>
    <col min="999" max="999" width="15.7109375" customWidth="1"/>
    <col min="1000" max="1000" width="11.5703125" customWidth="1"/>
    <col min="1002" max="1002" width="10.7109375" customWidth="1"/>
    <col min="1003" max="1003" width="15.85546875" customWidth="1"/>
    <col min="1004" max="1004" width="12.28515625" customWidth="1"/>
    <col min="1005" max="1005" width="13.5703125" customWidth="1"/>
    <col min="1006" max="1006" width="13.42578125" customWidth="1"/>
    <col min="1250" max="1250" width="4.140625" customWidth="1"/>
    <col min="1251" max="1251" width="37" customWidth="1"/>
    <col min="1252" max="1253" width="12.7109375" customWidth="1"/>
    <col min="1254" max="1254" width="16.140625" customWidth="1"/>
    <col min="1255" max="1255" width="15.7109375" customWidth="1"/>
    <col min="1256" max="1256" width="11.5703125" customWidth="1"/>
    <col min="1258" max="1258" width="10.7109375" customWidth="1"/>
    <col min="1259" max="1259" width="15.85546875" customWidth="1"/>
    <col min="1260" max="1260" width="12.28515625" customWidth="1"/>
    <col min="1261" max="1261" width="13.5703125" customWidth="1"/>
    <col min="1262" max="1262" width="13.42578125" customWidth="1"/>
    <col min="1506" max="1506" width="4.140625" customWidth="1"/>
    <col min="1507" max="1507" width="37" customWidth="1"/>
    <col min="1508" max="1509" width="12.7109375" customWidth="1"/>
    <col min="1510" max="1510" width="16.140625" customWidth="1"/>
    <col min="1511" max="1511" width="15.7109375" customWidth="1"/>
    <col min="1512" max="1512" width="11.5703125" customWidth="1"/>
    <col min="1514" max="1514" width="10.7109375" customWidth="1"/>
    <col min="1515" max="1515" width="15.85546875" customWidth="1"/>
    <col min="1516" max="1516" width="12.28515625" customWidth="1"/>
    <col min="1517" max="1517" width="13.5703125" customWidth="1"/>
    <col min="1518" max="1518" width="13.42578125" customWidth="1"/>
    <col min="1762" max="1762" width="4.140625" customWidth="1"/>
    <col min="1763" max="1763" width="37" customWidth="1"/>
    <col min="1764" max="1765" width="12.7109375" customWidth="1"/>
    <col min="1766" max="1766" width="16.140625" customWidth="1"/>
    <col min="1767" max="1767" width="15.7109375" customWidth="1"/>
    <col min="1768" max="1768" width="11.5703125" customWidth="1"/>
    <col min="1770" max="1770" width="10.7109375" customWidth="1"/>
    <col min="1771" max="1771" width="15.85546875" customWidth="1"/>
    <col min="1772" max="1772" width="12.28515625" customWidth="1"/>
    <col min="1773" max="1773" width="13.5703125" customWidth="1"/>
    <col min="1774" max="1774" width="13.42578125" customWidth="1"/>
    <col min="2018" max="2018" width="4.140625" customWidth="1"/>
    <col min="2019" max="2019" width="37" customWidth="1"/>
    <col min="2020" max="2021" width="12.7109375" customWidth="1"/>
    <col min="2022" max="2022" width="16.140625" customWidth="1"/>
    <col min="2023" max="2023" width="15.7109375" customWidth="1"/>
    <col min="2024" max="2024" width="11.5703125" customWidth="1"/>
    <col min="2026" max="2026" width="10.7109375" customWidth="1"/>
    <col min="2027" max="2027" width="15.85546875" customWidth="1"/>
    <col min="2028" max="2028" width="12.28515625" customWidth="1"/>
    <col min="2029" max="2029" width="13.5703125" customWidth="1"/>
    <col min="2030" max="2030" width="13.42578125" customWidth="1"/>
    <col min="2274" max="2274" width="4.140625" customWidth="1"/>
    <col min="2275" max="2275" width="37" customWidth="1"/>
    <col min="2276" max="2277" width="12.7109375" customWidth="1"/>
    <col min="2278" max="2278" width="16.140625" customWidth="1"/>
    <col min="2279" max="2279" width="15.7109375" customWidth="1"/>
    <col min="2280" max="2280" width="11.5703125" customWidth="1"/>
    <col min="2282" max="2282" width="10.7109375" customWidth="1"/>
    <col min="2283" max="2283" width="15.85546875" customWidth="1"/>
    <col min="2284" max="2284" width="12.28515625" customWidth="1"/>
    <col min="2285" max="2285" width="13.5703125" customWidth="1"/>
    <col min="2286" max="2286" width="13.42578125" customWidth="1"/>
    <col min="2530" max="2530" width="4.140625" customWidth="1"/>
    <col min="2531" max="2531" width="37" customWidth="1"/>
    <col min="2532" max="2533" width="12.7109375" customWidth="1"/>
    <col min="2534" max="2534" width="16.140625" customWidth="1"/>
    <col min="2535" max="2535" width="15.7109375" customWidth="1"/>
    <col min="2536" max="2536" width="11.5703125" customWidth="1"/>
    <col min="2538" max="2538" width="10.7109375" customWidth="1"/>
    <col min="2539" max="2539" width="15.85546875" customWidth="1"/>
    <col min="2540" max="2540" width="12.28515625" customWidth="1"/>
    <col min="2541" max="2541" width="13.5703125" customWidth="1"/>
    <col min="2542" max="2542" width="13.42578125" customWidth="1"/>
    <col min="2786" max="2786" width="4.140625" customWidth="1"/>
    <col min="2787" max="2787" width="37" customWidth="1"/>
    <col min="2788" max="2789" width="12.7109375" customWidth="1"/>
    <col min="2790" max="2790" width="16.140625" customWidth="1"/>
    <col min="2791" max="2791" width="15.7109375" customWidth="1"/>
    <col min="2792" max="2792" width="11.5703125" customWidth="1"/>
    <col min="2794" max="2794" width="10.7109375" customWidth="1"/>
    <col min="2795" max="2795" width="15.85546875" customWidth="1"/>
    <col min="2796" max="2796" width="12.28515625" customWidth="1"/>
    <col min="2797" max="2797" width="13.5703125" customWidth="1"/>
    <col min="2798" max="2798" width="13.42578125" customWidth="1"/>
    <col min="3042" max="3042" width="4.140625" customWidth="1"/>
    <col min="3043" max="3043" width="37" customWidth="1"/>
    <col min="3044" max="3045" width="12.7109375" customWidth="1"/>
    <col min="3046" max="3046" width="16.140625" customWidth="1"/>
    <col min="3047" max="3047" width="15.7109375" customWidth="1"/>
    <col min="3048" max="3048" width="11.5703125" customWidth="1"/>
    <col min="3050" max="3050" width="10.7109375" customWidth="1"/>
    <col min="3051" max="3051" width="15.85546875" customWidth="1"/>
    <col min="3052" max="3052" width="12.28515625" customWidth="1"/>
    <col min="3053" max="3053" width="13.5703125" customWidth="1"/>
    <col min="3054" max="3054" width="13.42578125" customWidth="1"/>
    <col min="3298" max="3298" width="4.140625" customWidth="1"/>
    <col min="3299" max="3299" width="37" customWidth="1"/>
    <col min="3300" max="3301" width="12.7109375" customWidth="1"/>
    <col min="3302" max="3302" width="16.140625" customWidth="1"/>
    <col min="3303" max="3303" width="15.7109375" customWidth="1"/>
    <col min="3304" max="3304" width="11.5703125" customWidth="1"/>
    <col min="3306" max="3306" width="10.7109375" customWidth="1"/>
    <col min="3307" max="3307" width="15.85546875" customWidth="1"/>
    <col min="3308" max="3308" width="12.28515625" customWidth="1"/>
    <col min="3309" max="3309" width="13.5703125" customWidth="1"/>
    <col min="3310" max="3310" width="13.42578125" customWidth="1"/>
    <col min="3554" max="3554" width="4.140625" customWidth="1"/>
    <col min="3555" max="3555" width="37" customWidth="1"/>
    <col min="3556" max="3557" width="12.7109375" customWidth="1"/>
    <col min="3558" max="3558" width="16.140625" customWidth="1"/>
    <col min="3559" max="3559" width="15.7109375" customWidth="1"/>
    <col min="3560" max="3560" width="11.5703125" customWidth="1"/>
    <col min="3562" max="3562" width="10.7109375" customWidth="1"/>
    <col min="3563" max="3563" width="15.85546875" customWidth="1"/>
    <col min="3564" max="3564" width="12.28515625" customWidth="1"/>
    <col min="3565" max="3565" width="13.5703125" customWidth="1"/>
    <col min="3566" max="3566" width="13.42578125" customWidth="1"/>
    <col min="3810" max="3810" width="4.140625" customWidth="1"/>
    <col min="3811" max="3811" width="37" customWidth="1"/>
    <col min="3812" max="3813" width="12.7109375" customWidth="1"/>
    <col min="3814" max="3814" width="16.140625" customWidth="1"/>
    <col min="3815" max="3815" width="15.7109375" customWidth="1"/>
    <col min="3816" max="3816" width="11.5703125" customWidth="1"/>
    <col min="3818" max="3818" width="10.7109375" customWidth="1"/>
    <col min="3819" max="3819" width="15.85546875" customWidth="1"/>
    <col min="3820" max="3820" width="12.28515625" customWidth="1"/>
    <col min="3821" max="3821" width="13.5703125" customWidth="1"/>
    <col min="3822" max="3822" width="13.42578125" customWidth="1"/>
    <col min="4066" max="4066" width="4.140625" customWidth="1"/>
    <col min="4067" max="4067" width="37" customWidth="1"/>
    <col min="4068" max="4069" width="12.7109375" customWidth="1"/>
    <col min="4070" max="4070" width="16.140625" customWidth="1"/>
    <col min="4071" max="4071" width="15.7109375" customWidth="1"/>
    <col min="4072" max="4072" width="11.5703125" customWidth="1"/>
    <col min="4074" max="4074" width="10.7109375" customWidth="1"/>
    <col min="4075" max="4075" width="15.85546875" customWidth="1"/>
    <col min="4076" max="4076" width="12.28515625" customWidth="1"/>
    <col min="4077" max="4077" width="13.5703125" customWidth="1"/>
    <col min="4078" max="4078" width="13.42578125" customWidth="1"/>
    <col min="4322" max="4322" width="4.140625" customWidth="1"/>
    <col min="4323" max="4323" width="37" customWidth="1"/>
    <col min="4324" max="4325" width="12.7109375" customWidth="1"/>
    <col min="4326" max="4326" width="16.140625" customWidth="1"/>
    <col min="4327" max="4327" width="15.7109375" customWidth="1"/>
    <col min="4328" max="4328" width="11.5703125" customWidth="1"/>
    <col min="4330" max="4330" width="10.7109375" customWidth="1"/>
    <col min="4331" max="4331" width="15.85546875" customWidth="1"/>
    <col min="4332" max="4332" width="12.28515625" customWidth="1"/>
    <col min="4333" max="4333" width="13.5703125" customWidth="1"/>
    <col min="4334" max="4334" width="13.42578125" customWidth="1"/>
    <col min="4578" max="4578" width="4.140625" customWidth="1"/>
    <col min="4579" max="4579" width="37" customWidth="1"/>
    <col min="4580" max="4581" width="12.7109375" customWidth="1"/>
    <col min="4582" max="4582" width="16.140625" customWidth="1"/>
    <col min="4583" max="4583" width="15.7109375" customWidth="1"/>
    <col min="4584" max="4584" width="11.5703125" customWidth="1"/>
    <col min="4586" max="4586" width="10.7109375" customWidth="1"/>
    <col min="4587" max="4587" width="15.85546875" customWidth="1"/>
    <col min="4588" max="4588" width="12.28515625" customWidth="1"/>
    <col min="4589" max="4589" width="13.5703125" customWidth="1"/>
    <col min="4590" max="4590" width="13.42578125" customWidth="1"/>
    <col min="4834" max="4834" width="4.140625" customWidth="1"/>
    <col min="4835" max="4835" width="37" customWidth="1"/>
    <col min="4836" max="4837" width="12.7109375" customWidth="1"/>
    <col min="4838" max="4838" width="16.140625" customWidth="1"/>
    <col min="4839" max="4839" width="15.7109375" customWidth="1"/>
    <col min="4840" max="4840" width="11.5703125" customWidth="1"/>
    <col min="4842" max="4842" width="10.7109375" customWidth="1"/>
    <col min="4843" max="4843" width="15.85546875" customWidth="1"/>
    <col min="4844" max="4844" width="12.28515625" customWidth="1"/>
    <col min="4845" max="4845" width="13.5703125" customWidth="1"/>
    <col min="4846" max="4846" width="13.42578125" customWidth="1"/>
    <col min="5090" max="5090" width="4.140625" customWidth="1"/>
    <col min="5091" max="5091" width="37" customWidth="1"/>
    <col min="5092" max="5093" width="12.7109375" customWidth="1"/>
    <col min="5094" max="5094" width="16.140625" customWidth="1"/>
    <col min="5095" max="5095" width="15.7109375" customWidth="1"/>
    <col min="5096" max="5096" width="11.5703125" customWidth="1"/>
    <col min="5098" max="5098" width="10.7109375" customWidth="1"/>
    <col min="5099" max="5099" width="15.85546875" customWidth="1"/>
    <col min="5100" max="5100" width="12.28515625" customWidth="1"/>
    <col min="5101" max="5101" width="13.5703125" customWidth="1"/>
    <col min="5102" max="5102" width="13.42578125" customWidth="1"/>
    <col min="5346" max="5346" width="4.140625" customWidth="1"/>
    <col min="5347" max="5347" width="37" customWidth="1"/>
    <col min="5348" max="5349" width="12.7109375" customWidth="1"/>
    <col min="5350" max="5350" width="16.140625" customWidth="1"/>
    <col min="5351" max="5351" width="15.7109375" customWidth="1"/>
    <col min="5352" max="5352" width="11.5703125" customWidth="1"/>
    <col min="5354" max="5354" width="10.7109375" customWidth="1"/>
    <col min="5355" max="5355" width="15.85546875" customWidth="1"/>
    <col min="5356" max="5356" width="12.28515625" customWidth="1"/>
    <col min="5357" max="5357" width="13.5703125" customWidth="1"/>
    <col min="5358" max="5358" width="13.42578125" customWidth="1"/>
    <col min="5602" max="5602" width="4.140625" customWidth="1"/>
    <col min="5603" max="5603" width="37" customWidth="1"/>
    <col min="5604" max="5605" width="12.7109375" customWidth="1"/>
    <col min="5606" max="5606" width="16.140625" customWidth="1"/>
    <col min="5607" max="5607" width="15.7109375" customWidth="1"/>
    <col min="5608" max="5608" width="11.5703125" customWidth="1"/>
    <col min="5610" max="5610" width="10.7109375" customWidth="1"/>
    <col min="5611" max="5611" width="15.85546875" customWidth="1"/>
    <col min="5612" max="5612" width="12.28515625" customWidth="1"/>
    <col min="5613" max="5613" width="13.5703125" customWidth="1"/>
    <col min="5614" max="5614" width="13.42578125" customWidth="1"/>
    <col min="5858" max="5858" width="4.140625" customWidth="1"/>
    <col min="5859" max="5859" width="37" customWidth="1"/>
    <col min="5860" max="5861" width="12.7109375" customWidth="1"/>
    <col min="5862" max="5862" width="16.140625" customWidth="1"/>
    <col min="5863" max="5863" width="15.7109375" customWidth="1"/>
    <col min="5864" max="5864" width="11.5703125" customWidth="1"/>
    <col min="5866" max="5866" width="10.7109375" customWidth="1"/>
    <col min="5867" max="5867" width="15.85546875" customWidth="1"/>
    <col min="5868" max="5868" width="12.28515625" customWidth="1"/>
    <col min="5869" max="5869" width="13.5703125" customWidth="1"/>
    <col min="5870" max="5870" width="13.42578125" customWidth="1"/>
    <col min="6114" max="6114" width="4.140625" customWidth="1"/>
    <col min="6115" max="6115" width="37" customWidth="1"/>
    <col min="6116" max="6117" width="12.7109375" customWidth="1"/>
    <col min="6118" max="6118" width="16.140625" customWidth="1"/>
    <col min="6119" max="6119" width="15.7109375" customWidth="1"/>
    <col min="6120" max="6120" width="11.5703125" customWidth="1"/>
    <col min="6122" max="6122" width="10.7109375" customWidth="1"/>
    <col min="6123" max="6123" width="15.85546875" customWidth="1"/>
    <col min="6124" max="6124" width="12.28515625" customWidth="1"/>
    <col min="6125" max="6125" width="13.5703125" customWidth="1"/>
    <col min="6126" max="6126" width="13.42578125" customWidth="1"/>
    <col min="6370" max="6370" width="4.140625" customWidth="1"/>
    <col min="6371" max="6371" width="37" customWidth="1"/>
    <col min="6372" max="6373" width="12.7109375" customWidth="1"/>
    <col min="6374" max="6374" width="16.140625" customWidth="1"/>
    <col min="6375" max="6375" width="15.7109375" customWidth="1"/>
    <col min="6376" max="6376" width="11.5703125" customWidth="1"/>
    <col min="6378" max="6378" width="10.7109375" customWidth="1"/>
    <col min="6379" max="6379" width="15.85546875" customWidth="1"/>
    <col min="6380" max="6380" width="12.28515625" customWidth="1"/>
    <col min="6381" max="6381" width="13.5703125" customWidth="1"/>
    <col min="6382" max="6382" width="13.42578125" customWidth="1"/>
    <col min="6626" max="6626" width="4.140625" customWidth="1"/>
    <col min="6627" max="6627" width="37" customWidth="1"/>
    <col min="6628" max="6629" width="12.7109375" customWidth="1"/>
    <col min="6630" max="6630" width="16.140625" customWidth="1"/>
    <col min="6631" max="6631" width="15.7109375" customWidth="1"/>
    <col min="6632" max="6632" width="11.5703125" customWidth="1"/>
    <col min="6634" max="6634" width="10.7109375" customWidth="1"/>
    <col min="6635" max="6635" width="15.85546875" customWidth="1"/>
    <col min="6636" max="6636" width="12.28515625" customWidth="1"/>
    <col min="6637" max="6637" width="13.5703125" customWidth="1"/>
    <col min="6638" max="6638" width="13.42578125" customWidth="1"/>
    <col min="6882" max="6882" width="4.140625" customWidth="1"/>
    <col min="6883" max="6883" width="37" customWidth="1"/>
    <col min="6884" max="6885" width="12.7109375" customWidth="1"/>
    <col min="6886" max="6886" width="16.140625" customWidth="1"/>
    <col min="6887" max="6887" width="15.7109375" customWidth="1"/>
    <col min="6888" max="6888" width="11.5703125" customWidth="1"/>
    <col min="6890" max="6890" width="10.7109375" customWidth="1"/>
    <col min="6891" max="6891" width="15.85546875" customWidth="1"/>
    <col min="6892" max="6892" width="12.28515625" customWidth="1"/>
    <col min="6893" max="6893" width="13.5703125" customWidth="1"/>
    <col min="6894" max="6894" width="13.42578125" customWidth="1"/>
    <col min="7138" max="7138" width="4.140625" customWidth="1"/>
    <col min="7139" max="7139" width="37" customWidth="1"/>
    <col min="7140" max="7141" width="12.7109375" customWidth="1"/>
    <col min="7142" max="7142" width="16.140625" customWidth="1"/>
    <col min="7143" max="7143" width="15.7109375" customWidth="1"/>
    <col min="7144" max="7144" width="11.5703125" customWidth="1"/>
    <col min="7146" max="7146" width="10.7109375" customWidth="1"/>
    <col min="7147" max="7147" width="15.85546875" customWidth="1"/>
    <col min="7148" max="7148" width="12.28515625" customWidth="1"/>
    <col min="7149" max="7149" width="13.5703125" customWidth="1"/>
    <col min="7150" max="7150" width="13.42578125" customWidth="1"/>
    <col min="7394" max="7394" width="4.140625" customWidth="1"/>
    <col min="7395" max="7395" width="37" customWidth="1"/>
    <col min="7396" max="7397" width="12.7109375" customWidth="1"/>
    <col min="7398" max="7398" width="16.140625" customWidth="1"/>
    <col min="7399" max="7399" width="15.7109375" customWidth="1"/>
    <col min="7400" max="7400" width="11.5703125" customWidth="1"/>
    <col min="7402" max="7402" width="10.7109375" customWidth="1"/>
    <col min="7403" max="7403" width="15.85546875" customWidth="1"/>
    <col min="7404" max="7404" width="12.28515625" customWidth="1"/>
    <col min="7405" max="7405" width="13.5703125" customWidth="1"/>
    <col min="7406" max="7406" width="13.42578125" customWidth="1"/>
    <col min="7650" max="7650" width="4.140625" customWidth="1"/>
    <col min="7651" max="7651" width="37" customWidth="1"/>
    <col min="7652" max="7653" width="12.7109375" customWidth="1"/>
    <col min="7654" max="7654" width="16.140625" customWidth="1"/>
    <col min="7655" max="7655" width="15.7109375" customWidth="1"/>
    <col min="7656" max="7656" width="11.5703125" customWidth="1"/>
    <col min="7658" max="7658" width="10.7109375" customWidth="1"/>
    <col min="7659" max="7659" width="15.85546875" customWidth="1"/>
    <col min="7660" max="7660" width="12.28515625" customWidth="1"/>
    <col min="7661" max="7661" width="13.5703125" customWidth="1"/>
    <col min="7662" max="7662" width="13.42578125" customWidth="1"/>
    <col min="7906" max="7906" width="4.140625" customWidth="1"/>
    <col min="7907" max="7907" width="37" customWidth="1"/>
    <col min="7908" max="7909" width="12.7109375" customWidth="1"/>
    <col min="7910" max="7910" width="16.140625" customWidth="1"/>
    <col min="7911" max="7911" width="15.7109375" customWidth="1"/>
    <col min="7912" max="7912" width="11.5703125" customWidth="1"/>
    <col min="7914" max="7914" width="10.7109375" customWidth="1"/>
    <col min="7915" max="7915" width="15.85546875" customWidth="1"/>
    <col min="7916" max="7916" width="12.28515625" customWidth="1"/>
    <col min="7917" max="7917" width="13.5703125" customWidth="1"/>
    <col min="7918" max="7918" width="13.42578125" customWidth="1"/>
    <col min="8162" max="8162" width="4.140625" customWidth="1"/>
    <col min="8163" max="8163" width="37" customWidth="1"/>
    <col min="8164" max="8165" width="12.7109375" customWidth="1"/>
    <col min="8166" max="8166" width="16.140625" customWidth="1"/>
    <col min="8167" max="8167" width="15.7109375" customWidth="1"/>
    <col min="8168" max="8168" width="11.5703125" customWidth="1"/>
    <col min="8170" max="8170" width="10.7109375" customWidth="1"/>
    <col min="8171" max="8171" width="15.85546875" customWidth="1"/>
    <col min="8172" max="8172" width="12.28515625" customWidth="1"/>
    <col min="8173" max="8173" width="13.5703125" customWidth="1"/>
    <col min="8174" max="8174" width="13.42578125" customWidth="1"/>
    <col min="8418" max="8418" width="4.140625" customWidth="1"/>
    <col min="8419" max="8419" width="37" customWidth="1"/>
    <col min="8420" max="8421" width="12.7109375" customWidth="1"/>
    <col min="8422" max="8422" width="16.140625" customWidth="1"/>
    <col min="8423" max="8423" width="15.7109375" customWidth="1"/>
    <col min="8424" max="8424" width="11.5703125" customWidth="1"/>
    <col min="8426" max="8426" width="10.7109375" customWidth="1"/>
    <col min="8427" max="8427" width="15.85546875" customWidth="1"/>
    <col min="8428" max="8428" width="12.28515625" customWidth="1"/>
    <col min="8429" max="8429" width="13.5703125" customWidth="1"/>
    <col min="8430" max="8430" width="13.42578125" customWidth="1"/>
    <col min="8674" max="8674" width="4.140625" customWidth="1"/>
    <col min="8675" max="8675" width="37" customWidth="1"/>
    <col min="8676" max="8677" width="12.7109375" customWidth="1"/>
    <col min="8678" max="8678" width="16.140625" customWidth="1"/>
    <col min="8679" max="8679" width="15.7109375" customWidth="1"/>
    <col min="8680" max="8680" width="11.5703125" customWidth="1"/>
    <col min="8682" max="8682" width="10.7109375" customWidth="1"/>
    <col min="8683" max="8683" width="15.85546875" customWidth="1"/>
    <col min="8684" max="8684" width="12.28515625" customWidth="1"/>
    <col min="8685" max="8685" width="13.5703125" customWidth="1"/>
    <col min="8686" max="8686" width="13.42578125" customWidth="1"/>
    <col min="8930" max="8930" width="4.140625" customWidth="1"/>
    <col min="8931" max="8931" width="37" customWidth="1"/>
    <col min="8932" max="8933" width="12.7109375" customWidth="1"/>
    <col min="8934" max="8934" width="16.140625" customWidth="1"/>
    <col min="8935" max="8935" width="15.7109375" customWidth="1"/>
    <col min="8936" max="8936" width="11.5703125" customWidth="1"/>
    <col min="8938" max="8938" width="10.7109375" customWidth="1"/>
    <col min="8939" max="8939" width="15.85546875" customWidth="1"/>
    <col min="8940" max="8940" width="12.28515625" customWidth="1"/>
    <col min="8941" max="8941" width="13.5703125" customWidth="1"/>
    <col min="8942" max="8942" width="13.42578125" customWidth="1"/>
    <col min="9186" max="9186" width="4.140625" customWidth="1"/>
    <col min="9187" max="9187" width="37" customWidth="1"/>
    <col min="9188" max="9189" width="12.7109375" customWidth="1"/>
    <col min="9190" max="9190" width="16.140625" customWidth="1"/>
    <col min="9191" max="9191" width="15.7109375" customWidth="1"/>
    <col min="9192" max="9192" width="11.5703125" customWidth="1"/>
    <col min="9194" max="9194" width="10.7109375" customWidth="1"/>
    <col min="9195" max="9195" width="15.85546875" customWidth="1"/>
    <col min="9196" max="9196" width="12.28515625" customWidth="1"/>
    <col min="9197" max="9197" width="13.5703125" customWidth="1"/>
    <col min="9198" max="9198" width="13.42578125" customWidth="1"/>
    <col min="9442" max="9442" width="4.140625" customWidth="1"/>
    <col min="9443" max="9443" width="37" customWidth="1"/>
    <col min="9444" max="9445" width="12.7109375" customWidth="1"/>
    <col min="9446" max="9446" width="16.140625" customWidth="1"/>
    <col min="9447" max="9447" width="15.7109375" customWidth="1"/>
    <col min="9448" max="9448" width="11.5703125" customWidth="1"/>
    <col min="9450" max="9450" width="10.7109375" customWidth="1"/>
    <col min="9451" max="9451" width="15.85546875" customWidth="1"/>
    <col min="9452" max="9452" width="12.28515625" customWidth="1"/>
    <col min="9453" max="9453" width="13.5703125" customWidth="1"/>
    <col min="9454" max="9454" width="13.42578125" customWidth="1"/>
    <col min="9698" max="9698" width="4.140625" customWidth="1"/>
    <col min="9699" max="9699" width="37" customWidth="1"/>
    <col min="9700" max="9701" width="12.7109375" customWidth="1"/>
    <col min="9702" max="9702" width="16.140625" customWidth="1"/>
    <col min="9703" max="9703" width="15.7109375" customWidth="1"/>
    <col min="9704" max="9704" width="11.5703125" customWidth="1"/>
    <col min="9706" max="9706" width="10.7109375" customWidth="1"/>
    <col min="9707" max="9707" width="15.85546875" customWidth="1"/>
    <col min="9708" max="9708" width="12.28515625" customWidth="1"/>
    <col min="9709" max="9709" width="13.5703125" customWidth="1"/>
    <col min="9710" max="9710" width="13.42578125" customWidth="1"/>
    <col min="9954" max="9954" width="4.140625" customWidth="1"/>
    <col min="9955" max="9955" width="37" customWidth="1"/>
    <col min="9956" max="9957" width="12.7109375" customWidth="1"/>
    <col min="9958" max="9958" width="16.140625" customWidth="1"/>
    <col min="9959" max="9959" width="15.7109375" customWidth="1"/>
    <col min="9960" max="9960" width="11.5703125" customWidth="1"/>
    <col min="9962" max="9962" width="10.7109375" customWidth="1"/>
    <col min="9963" max="9963" width="15.85546875" customWidth="1"/>
    <col min="9964" max="9964" width="12.28515625" customWidth="1"/>
    <col min="9965" max="9965" width="13.5703125" customWidth="1"/>
    <col min="9966" max="9966" width="13.42578125" customWidth="1"/>
    <col min="10210" max="10210" width="4.140625" customWidth="1"/>
    <col min="10211" max="10211" width="37" customWidth="1"/>
    <col min="10212" max="10213" width="12.7109375" customWidth="1"/>
    <col min="10214" max="10214" width="16.140625" customWidth="1"/>
    <col min="10215" max="10215" width="15.7109375" customWidth="1"/>
    <col min="10216" max="10216" width="11.5703125" customWidth="1"/>
    <col min="10218" max="10218" width="10.7109375" customWidth="1"/>
    <col min="10219" max="10219" width="15.85546875" customWidth="1"/>
    <col min="10220" max="10220" width="12.28515625" customWidth="1"/>
    <col min="10221" max="10221" width="13.5703125" customWidth="1"/>
    <col min="10222" max="10222" width="13.42578125" customWidth="1"/>
    <col min="10466" max="10466" width="4.140625" customWidth="1"/>
    <col min="10467" max="10467" width="37" customWidth="1"/>
    <col min="10468" max="10469" width="12.7109375" customWidth="1"/>
    <col min="10470" max="10470" width="16.140625" customWidth="1"/>
    <col min="10471" max="10471" width="15.7109375" customWidth="1"/>
    <col min="10472" max="10472" width="11.5703125" customWidth="1"/>
    <col min="10474" max="10474" width="10.7109375" customWidth="1"/>
    <col min="10475" max="10475" width="15.85546875" customWidth="1"/>
    <col min="10476" max="10476" width="12.28515625" customWidth="1"/>
    <col min="10477" max="10477" width="13.5703125" customWidth="1"/>
    <col min="10478" max="10478" width="13.42578125" customWidth="1"/>
    <col min="10722" max="10722" width="4.140625" customWidth="1"/>
    <col min="10723" max="10723" width="37" customWidth="1"/>
    <col min="10724" max="10725" width="12.7109375" customWidth="1"/>
    <col min="10726" max="10726" width="16.140625" customWidth="1"/>
    <col min="10727" max="10727" width="15.7109375" customWidth="1"/>
    <col min="10728" max="10728" width="11.5703125" customWidth="1"/>
    <col min="10730" max="10730" width="10.7109375" customWidth="1"/>
    <col min="10731" max="10731" width="15.85546875" customWidth="1"/>
    <col min="10732" max="10732" width="12.28515625" customWidth="1"/>
    <col min="10733" max="10733" width="13.5703125" customWidth="1"/>
    <col min="10734" max="10734" width="13.42578125" customWidth="1"/>
    <col min="10978" max="10978" width="4.140625" customWidth="1"/>
    <col min="10979" max="10979" width="37" customWidth="1"/>
    <col min="10980" max="10981" width="12.7109375" customWidth="1"/>
    <col min="10982" max="10982" width="16.140625" customWidth="1"/>
    <col min="10983" max="10983" width="15.7109375" customWidth="1"/>
    <col min="10984" max="10984" width="11.5703125" customWidth="1"/>
    <col min="10986" max="10986" width="10.7109375" customWidth="1"/>
    <col min="10987" max="10987" width="15.85546875" customWidth="1"/>
    <col min="10988" max="10988" width="12.28515625" customWidth="1"/>
    <col min="10989" max="10989" width="13.5703125" customWidth="1"/>
    <col min="10990" max="10990" width="13.42578125" customWidth="1"/>
    <col min="11234" max="11234" width="4.140625" customWidth="1"/>
    <col min="11235" max="11235" width="37" customWidth="1"/>
    <col min="11236" max="11237" width="12.7109375" customWidth="1"/>
    <col min="11238" max="11238" width="16.140625" customWidth="1"/>
    <col min="11239" max="11239" width="15.7109375" customWidth="1"/>
    <col min="11240" max="11240" width="11.5703125" customWidth="1"/>
    <col min="11242" max="11242" width="10.7109375" customWidth="1"/>
    <col min="11243" max="11243" width="15.85546875" customWidth="1"/>
    <col min="11244" max="11244" width="12.28515625" customWidth="1"/>
    <col min="11245" max="11245" width="13.5703125" customWidth="1"/>
    <col min="11246" max="11246" width="13.42578125" customWidth="1"/>
    <col min="11490" max="11490" width="4.140625" customWidth="1"/>
    <col min="11491" max="11491" width="37" customWidth="1"/>
    <col min="11492" max="11493" width="12.7109375" customWidth="1"/>
    <col min="11494" max="11494" width="16.140625" customWidth="1"/>
    <col min="11495" max="11495" width="15.7109375" customWidth="1"/>
    <col min="11496" max="11496" width="11.5703125" customWidth="1"/>
    <col min="11498" max="11498" width="10.7109375" customWidth="1"/>
    <col min="11499" max="11499" width="15.85546875" customWidth="1"/>
    <col min="11500" max="11500" width="12.28515625" customWidth="1"/>
    <col min="11501" max="11501" width="13.5703125" customWidth="1"/>
    <col min="11502" max="11502" width="13.42578125" customWidth="1"/>
    <col min="11746" max="11746" width="4.140625" customWidth="1"/>
    <col min="11747" max="11747" width="37" customWidth="1"/>
    <col min="11748" max="11749" width="12.7109375" customWidth="1"/>
    <col min="11750" max="11750" width="16.140625" customWidth="1"/>
    <col min="11751" max="11751" width="15.7109375" customWidth="1"/>
    <col min="11752" max="11752" width="11.5703125" customWidth="1"/>
    <col min="11754" max="11754" width="10.7109375" customWidth="1"/>
    <col min="11755" max="11755" width="15.85546875" customWidth="1"/>
    <col min="11756" max="11756" width="12.28515625" customWidth="1"/>
    <col min="11757" max="11757" width="13.5703125" customWidth="1"/>
    <col min="11758" max="11758" width="13.42578125" customWidth="1"/>
    <col min="12002" max="12002" width="4.140625" customWidth="1"/>
    <col min="12003" max="12003" width="37" customWidth="1"/>
    <col min="12004" max="12005" width="12.7109375" customWidth="1"/>
    <col min="12006" max="12006" width="16.140625" customWidth="1"/>
    <col min="12007" max="12007" width="15.7109375" customWidth="1"/>
    <col min="12008" max="12008" width="11.5703125" customWidth="1"/>
    <col min="12010" max="12010" width="10.7109375" customWidth="1"/>
    <col min="12011" max="12011" width="15.85546875" customWidth="1"/>
    <col min="12012" max="12012" width="12.28515625" customWidth="1"/>
    <col min="12013" max="12013" width="13.5703125" customWidth="1"/>
    <col min="12014" max="12014" width="13.42578125" customWidth="1"/>
    <col min="12258" max="12258" width="4.140625" customWidth="1"/>
    <col min="12259" max="12259" width="37" customWidth="1"/>
    <col min="12260" max="12261" width="12.7109375" customWidth="1"/>
    <col min="12262" max="12262" width="16.140625" customWidth="1"/>
    <col min="12263" max="12263" width="15.7109375" customWidth="1"/>
    <col min="12264" max="12264" width="11.5703125" customWidth="1"/>
    <col min="12266" max="12266" width="10.7109375" customWidth="1"/>
    <col min="12267" max="12267" width="15.85546875" customWidth="1"/>
    <col min="12268" max="12268" width="12.28515625" customWidth="1"/>
    <col min="12269" max="12269" width="13.5703125" customWidth="1"/>
    <col min="12270" max="12270" width="13.42578125" customWidth="1"/>
    <col min="12514" max="12514" width="4.140625" customWidth="1"/>
    <col min="12515" max="12515" width="37" customWidth="1"/>
    <col min="12516" max="12517" width="12.7109375" customWidth="1"/>
    <col min="12518" max="12518" width="16.140625" customWidth="1"/>
    <col min="12519" max="12519" width="15.7109375" customWidth="1"/>
    <col min="12520" max="12520" width="11.5703125" customWidth="1"/>
    <col min="12522" max="12522" width="10.7109375" customWidth="1"/>
    <col min="12523" max="12523" width="15.85546875" customWidth="1"/>
    <col min="12524" max="12524" width="12.28515625" customWidth="1"/>
    <col min="12525" max="12525" width="13.5703125" customWidth="1"/>
    <col min="12526" max="12526" width="13.42578125" customWidth="1"/>
    <col min="12770" max="12770" width="4.140625" customWidth="1"/>
    <col min="12771" max="12771" width="37" customWidth="1"/>
    <col min="12772" max="12773" width="12.7109375" customWidth="1"/>
    <col min="12774" max="12774" width="16.140625" customWidth="1"/>
    <col min="12775" max="12775" width="15.7109375" customWidth="1"/>
    <col min="12776" max="12776" width="11.5703125" customWidth="1"/>
    <col min="12778" max="12778" width="10.7109375" customWidth="1"/>
    <col min="12779" max="12779" width="15.85546875" customWidth="1"/>
    <col min="12780" max="12780" width="12.28515625" customWidth="1"/>
    <col min="12781" max="12781" width="13.5703125" customWidth="1"/>
    <col min="12782" max="12782" width="13.42578125" customWidth="1"/>
    <col min="13026" max="13026" width="4.140625" customWidth="1"/>
    <col min="13027" max="13027" width="37" customWidth="1"/>
    <col min="13028" max="13029" width="12.7109375" customWidth="1"/>
    <col min="13030" max="13030" width="16.140625" customWidth="1"/>
    <col min="13031" max="13031" width="15.7109375" customWidth="1"/>
    <col min="13032" max="13032" width="11.5703125" customWidth="1"/>
    <col min="13034" max="13034" width="10.7109375" customWidth="1"/>
    <col min="13035" max="13035" width="15.85546875" customWidth="1"/>
    <col min="13036" max="13036" width="12.28515625" customWidth="1"/>
    <col min="13037" max="13037" width="13.5703125" customWidth="1"/>
    <col min="13038" max="13038" width="13.42578125" customWidth="1"/>
    <col min="13282" max="13282" width="4.140625" customWidth="1"/>
    <col min="13283" max="13283" width="37" customWidth="1"/>
    <col min="13284" max="13285" width="12.7109375" customWidth="1"/>
    <col min="13286" max="13286" width="16.140625" customWidth="1"/>
    <col min="13287" max="13287" width="15.7109375" customWidth="1"/>
    <col min="13288" max="13288" width="11.5703125" customWidth="1"/>
    <col min="13290" max="13290" width="10.7109375" customWidth="1"/>
    <col min="13291" max="13291" width="15.85546875" customWidth="1"/>
    <col min="13292" max="13292" width="12.28515625" customWidth="1"/>
    <col min="13293" max="13293" width="13.5703125" customWidth="1"/>
    <col min="13294" max="13294" width="13.42578125" customWidth="1"/>
    <col min="13538" max="13538" width="4.140625" customWidth="1"/>
    <col min="13539" max="13539" width="37" customWidth="1"/>
    <col min="13540" max="13541" width="12.7109375" customWidth="1"/>
    <col min="13542" max="13542" width="16.140625" customWidth="1"/>
    <col min="13543" max="13543" width="15.7109375" customWidth="1"/>
    <col min="13544" max="13544" width="11.5703125" customWidth="1"/>
    <col min="13546" max="13546" width="10.7109375" customWidth="1"/>
    <col min="13547" max="13547" width="15.85546875" customWidth="1"/>
    <col min="13548" max="13548" width="12.28515625" customWidth="1"/>
    <col min="13549" max="13549" width="13.5703125" customWidth="1"/>
    <col min="13550" max="13550" width="13.42578125" customWidth="1"/>
    <col min="13794" max="13794" width="4.140625" customWidth="1"/>
    <col min="13795" max="13795" width="37" customWidth="1"/>
    <col min="13796" max="13797" width="12.7109375" customWidth="1"/>
    <col min="13798" max="13798" width="16.140625" customWidth="1"/>
    <col min="13799" max="13799" width="15.7109375" customWidth="1"/>
    <col min="13800" max="13800" width="11.5703125" customWidth="1"/>
    <col min="13802" max="13802" width="10.7109375" customWidth="1"/>
    <col min="13803" max="13803" width="15.85546875" customWidth="1"/>
    <col min="13804" max="13804" width="12.28515625" customWidth="1"/>
    <col min="13805" max="13805" width="13.5703125" customWidth="1"/>
    <col min="13806" max="13806" width="13.42578125" customWidth="1"/>
    <col min="14050" max="14050" width="4.140625" customWidth="1"/>
    <col min="14051" max="14051" width="37" customWidth="1"/>
    <col min="14052" max="14053" width="12.7109375" customWidth="1"/>
    <col min="14054" max="14054" width="16.140625" customWidth="1"/>
    <col min="14055" max="14055" width="15.7109375" customWidth="1"/>
    <col min="14056" max="14056" width="11.5703125" customWidth="1"/>
    <col min="14058" max="14058" width="10.7109375" customWidth="1"/>
    <col min="14059" max="14059" width="15.85546875" customWidth="1"/>
    <col min="14060" max="14060" width="12.28515625" customWidth="1"/>
    <col min="14061" max="14061" width="13.5703125" customWidth="1"/>
    <col min="14062" max="14062" width="13.42578125" customWidth="1"/>
    <col min="14306" max="14306" width="4.140625" customWidth="1"/>
    <col min="14307" max="14307" width="37" customWidth="1"/>
    <col min="14308" max="14309" width="12.7109375" customWidth="1"/>
    <col min="14310" max="14310" width="16.140625" customWidth="1"/>
    <col min="14311" max="14311" width="15.7109375" customWidth="1"/>
    <col min="14312" max="14312" width="11.5703125" customWidth="1"/>
    <col min="14314" max="14314" width="10.7109375" customWidth="1"/>
    <col min="14315" max="14315" width="15.85546875" customWidth="1"/>
    <col min="14316" max="14316" width="12.28515625" customWidth="1"/>
    <col min="14317" max="14317" width="13.5703125" customWidth="1"/>
    <col min="14318" max="14318" width="13.42578125" customWidth="1"/>
    <col min="14562" max="14562" width="4.140625" customWidth="1"/>
    <col min="14563" max="14563" width="37" customWidth="1"/>
    <col min="14564" max="14565" width="12.7109375" customWidth="1"/>
    <col min="14566" max="14566" width="16.140625" customWidth="1"/>
    <col min="14567" max="14567" width="15.7109375" customWidth="1"/>
    <col min="14568" max="14568" width="11.5703125" customWidth="1"/>
    <col min="14570" max="14570" width="10.7109375" customWidth="1"/>
    <col min="14571" max="14571" width="15.85546875" customWidth="1"/>
    <col min="14572" max="14572" width="12.28515625" customWidth="1"/>
    <col min="14573" max="14573" width="13.5703125" customWidth="1"/>
    <col min="14574" max="14574" width="13.42578125" customWidth="1"/>
    <col min="14818" max="14818" width="4.140625" customWidth="1"/>
    <col min="14819" max="14819" width="37" customWidth="1"/>
    <col min="14820" max="14821" width="12.7109375" customWidth="1"/>
    <col min="14822" max="14822" width="16.140625" customWidth="1"/>
    <col min="14823" max="14823" width="15.7109375" customWidth="1"/>
    <col min="14824" max="14824" width="11.5703125" customWidth="1"/>
    <col min="14826" max="14826" width="10.7109375" customWidth="1"/>
    <col min="14827" max="14827" width="15.85546875" customWidth="1"/>
    <col min="14828" max="14828" width="12.28515625" customWidth="1"/>
    <col min="14829" max="14829" width="13.5703125" customWidth="1"/>
    <col min="14830" max="14830" width="13.42578125" customWidth="1"/>
    <col min="15074" max="15074" width="4.140625" customWidth="1"/>
    <col min="15075" max="15075" width="37" customWidth="1"/>
    <col min="15076" max="15077" width="12.7109375" customWidth="1"/>
    <col min="15078" max="15078" width="16.140625" customWidth="1"/>
    <col min="15079" max="15079" width="15.7109375" customWidth="1"/>
    <col min="15080" max="15080" width="11.5703125" customWidth="1"/>
    <col min="15082" max="15082" width="10.7109375" customWidth="1"/>
    <col min="15083" max="15083" width="15.85546875" customWidth="1"/>
    <col min="15084" max="15084" width="12.28515625" customWidth="1"/>
    <col min="15085" max="15085" width="13.5703125" customWidth="1"/>
    <col min="15086" max="15086" width="13.42578125" customWidth="1"/>
    <col min="15330" max="15330" width="4.140625" customWidth="1"/>
    <col min="15331" max="15331" width="37" customWidth="1"/>
    <col min="15332" max="15333" width="12.7109375" customWidth="1"/>
    <col min="15334" max="15334" width="16.140625" customWidth="1"/>
    <col min="15335" max="15335" width="15.7109375" customWidth="1"/>
    <col min="15336" max="15336" width="11.5703125" customWidth="1"/>
    <col min="15338" max="15338" width="10.7109375" customWidth="1"/>
    <col min="15339" max="15339" width="15.85546875" customWidth="1"/>
    <col min="15340" max="15340" width="12.28515625" customWidth="1"/>
    <col min="15341" max="15341" width="13.5703125" customWidth="1"/>
    <col min="15342" max="15342" width="13.42578125" customWidth="1"/>
    <col min="15586" max="15586" width="4.140625" customWidth="1"/>
    <col min="15587" max="15587" width="37" customWidth="1"/>
    <col min="15588" max="15589" width="12.7109375" customWidth="1"/>
    <col min="15590" max="15590" width="16.140625" customWidth="1"/>
    <col min="15591" max="15591" width="15.7109375" customWidth="1"/>
    <col min="15592" max="15592" width="11.5703125" customWidth="1"/>
    <col min="15594" max="15594" width="10.7109375" customWidth="1"/>
    <col min="15595" max="15595" width="15.85546875" customWidth="1"/>
    <col min="15596" max="15596" width="12.28515625" customWidth="1"/>
    <col min="15597" max="15597" width="13.5703125" customWidth="1"/>
    <col min="15598" max="15598" width="13.42578125" customWidth="1"/>
    <col min="15842" max="15842" width="4.140625" customWidth="1"/>
    <col min="15843" max="15843" width="37" customWidth="1"/>
    <col min="15844" max="15845" width="12.7109375" customWidth="1"/>
    <col min="15846" max="15846" width="16.140625" customWidth="1"/>
    <col min="15847" max="15847" width="15.7109375" customWidth="1"/>
    <col min="15848" max="15848" width="11.5703125" customWidth="1"/>
    <col min="15850" max="15850" width="10.7109375" customWidth="1"/>
    <col min="15851" max="15851" width="15.85546875" customWidth="1"/>
    <col min="15852" max="15852" width="12.28515625" customWidth="1"/>
    <col min="15853" max="15853" width="13.5703125" customWidth="1"/>
    <col min="15854" max="15854" width="13.42578125" customWidth="1"/>
    <col min="16098" max="16098" width="4.140625" customWidth="1"/>
    <col min="16099" max="16099" width="37" customWidth="1"/>
    <col min="16100" max="16101" width="12.7109375" customWidth="1"/>
    <col min="16102" max="16102" width="16.140625" customWidth="1"/>
    <col min="16103" max="16103" width="15.7109375" customWidth="1"/>
    <col min="16104" max="16104" width="11.5703125" customWidth="1"/>
    <col min="16106" max="16106" width="10.7109375" customWidth="1"/>
    <col min="16107" max="16107" width="15.85546875" customWidth="1"/>
    <col min="16108" max="16108" width="12.28515625" customWidth="1"/>
    <col min="16109" max="16109" width="13.5703125" customWidth="1"/>
    <col min="16110" max="16110" width="13.42578125" customWidth="1"/>
  </cols>
  <sheetData>
    <row r="1" spans="1:6" x14ac:dyDescent="0.2">
      <c r="A1" s="281" t="s">
        <v>1</v>
      </c>
      <c r="B1" s="281"/>
      <c r="C1" s="281"/>
      <c r="D1" s="281"/>
      <c r="E1" s="281"/>
      <c r="F1" s="281"/>
    </row>
    <row r="2" spans="1:6" x14ac:dyDescent="0.2">
      <c r="B2" s="281"/>
      <c r="C2" s="281"/>
      <c r="D2" s="281"/>
      <c r="E2" s="281"/>
      <c r="F2" s="281"/>
    </row>
    <row r="3" spans="1:6" ht="40.5" customHeight="1" x14ac:dyDescent="0.2">
      <c r="A3" s="14"/>
      <c r="B3" s="290" t="s">
        <v>170</v>
      </c>
      <c r="C3" s="291" t="s">
        <v>171</v>
      </c>
      <c r="D3" s="291" t="s">
        <v>172</v>
      </c>
      <c r="E3" s="292" t="s">
        <v>173</v>
      </c>
      <c r="F3" s="293" t="s">
        <v>174</v>
      </c>
    </row>
    <row r="4" spans="1:6" s="300" customFormat="1" ht="18" customHeight="1" x14ac:dyDescent="0.2">
      <c r="A4" s="294">
        <v>1</v>
      </c>
      <c r="B4" s="295" t="s">
        <v>175</v>
      </c>
      <c r="C4" s="296" t="s">
        <v>176</v>
      </c>
      <c r="D4" s="297" t="s">
        <v>177</v>
      </c>
      <c r="E4" s="298">
        <v>1</v>
      </c>
      <c r="F4" s="299"/>
    </row>
    <row r="5" spans="1:6" s="300" customFormat="1" ht="18" customHeight="1" x14ac:dyDescent="0.2">
      <c r="A5" s="301">
        <v>2</v>
      </c>
      <c r="B5" s="302" t="s">
        <v>178</v>
      </c>
      <c r="C5" s="296" t="s">
        <v>179</v>
      </c>
      <c r="D5" s="297" t="s">
        <v>180</v>
      </c>
      <c r="E5" s="303">
        <v>6</v>
      </c>
      <c r="F5" s="304"/>
    </row>
    <row r="6" spans="1:6" s="300" customFormat="1" ht="18" customHeight="1" x14ac:dyDescent="0.2">
      <c r="A6" s="294">
        <v>3</v>
      </c>
      <c r="B6" s="295" t="s">
        <v>181</v>
      </c>
      <c r="C6" s="305" t="s">
        <v>182</v>
      </c>
      <c r="D6" s="306" t="s">
        <v>183</v>
      </c>
      <c r="E6" s="298">
        <v>5</v>
      </c>
      <c r="F6" s="299"/>
    </row>
    <row r="7" spans="1:6" s="311" customFormat="1" ht="18" hidden="1" customHeight="1" x14ac:dyDescent="0.2">
      <c r="A7" s="307"/>
      <c r="B7" s="308" t="s">
        <v>184</v>
      </c>
      <c r="C7" s="307" t="s">
        <v>185</v>
      </c>
      <c r="D7" s="309"/>
      <c r="E7" s="307"/>
      <c r="F7" s="310"/>
    </row>
    <row r="8" spans="1:6" s="300" customFormat="1" ht="18" customHeight="1" x14ac:dyDescent="0.2">
      <c r="A8" s="312">
        <v>5</v>
      </c>
      <c r="B8" s="313" t="s">
        <v>186</v>
      </c>
      <c r="C8" s="312" t="s">
        <v>187</v>
      </c>
      <c r="D8" s="314" t="s">
        <v>188</v>
      </c>
      <c r="E8" s="312">
        <v>14</v>
      </c>
      <c r="F8" s="315"/>
    </row>
    <row r="9" spans="1:6" s="300" customFormat="1" ht="18" customHeight="1" x14ac:dyDescent="0.2">
      <c r="A9" s="316">
        <v>6</v>
      </c>
      <c r="B9" s="317" t="s">
        <v>189</v>
      </c>
      <c r="C9" s="316" t="s">
        <v>187</v>
      </c>
      <c r="D9" s="318" t="s">
        <v>188</v>
      </c>
      <c r="E9" s="316">
        <v>12</v>
      </c>
      <c r="F9" s="319"/>
    </row>
    <row r="10" spans="1:6" s="300" customFormat="1" ht="18" customHeight="1" x14ac:dyDescent="0.2">
      <c r="A10" s="312">
        <v>7</v>
      </c>
      <c r="B10" s="313" t="s">
        <v>190</v>
      </c>
      <c r="C10" s="312" t="s">
        <v>191</v>
      </c>
      <c r="D10" s="314" t="s">
        <v>192</v>
      </c>
      <c r="E10" s="312">
        <v>9</v>
      </c>
      <c r="F10" s="315"/>
    </row>
    <row r="11" spans="1:6" s="300" customFormat="1" ht="18" customHeight="1" x14ac:dyDescent="0.2">
      <c r="A11" s="294">
        <v>8</v>
      </c>
      <c r="B11" s="295" t="s">
        <v>193</v>
      </c>
      <c r="C11" s="305" t="s">
        <v>194</v>
      </c>
      <c r="D11" s="306" t="s">
        <v>195</v>
      </c>
      <c r="E11" s="298">
        <v>1</v>
      </c>
      <c r="F11" s="299"/>
    </row>
    <row r="12" spans="1:6" s="300" customFormat="1" ht="18" customHeight="1" x14ac:dyDescent="0.2">
      <c r="A12" s="320">
        <v>9</v>
      </c>
      <c r="B12" s="321" t="s">
        <v>196</v>
      </c>
      <c r="C12" s="322" t="s">
        <v>197</v>
      </c>
      <c r="D12" s="323" t="s">
        <v>198</v>
      </c>
      <c r="E12" s="324">
        <v>2</v>
      </c>
      <c r="F12" s="325"/>
    </row>
    <row r="13" spans="1:6" s="300" customFormat="1" ht="18" customHeight="1" x14ac:dyDescent="0.2">
      <c r="A13" s="294">
        <v>10</v>
      </c>
      <c r="B13" s="295" t="s">
        <v>199</v>
      </c>
      <c r="C13" s="305" t="s">
        <v>200</v>
      </c>
      <c r="D13" s="306" t="s">
        <v>201</v>
      </c>
      <c r="E13" s="298">
        <v>1</v>
      </c>
      <c r="F13" s="299"/>
    </row>
    <row r="14" spans="1:6" s="300" customFormat="1" ht="18" customHeight="1" x14ac:dyDescent="0.2">
      <c r="A14" s="320">
        <v>11</v>
      </c>
      <c r="B14" s="326" t="s">
        <v>202</v>
      </c>
      <c r="C14" s="322" t="s">
        <v>203</v>
      </c>
      <c r="D14" s="323" t="s">
        <v>204</v>
      </c>
      <c r="E14" s="324">
        <v>1</v>
      </c>
      <c r="F14" s="325"/>
    </row>
    <row r="15" spans="1:6" s="300" customFormat="1" ht="18" customHeight="1" x14ac:dyDescent="0.2">
      <c r="A15" s="294">
        <v>12</v>
      </c>
      <c r="B15" s="295" t="s">
        <v>205</v>
      </c>
      <c r="C15" s="305" t="s">
        <v>206</v>
      </c>
      <c r="D15" s="306" t="s">
        <v>207</v>
      </c>
      <c r="E15" s="298">
        <v>2</v>
      </c>
      <c r="F15" s="299"/>
    </row>
    <row r="16" spans="1:6" s="300" customFormat="1" ht="18" customHeight="1" x14ac:dyDescent="0.2">
      <c r="A16" s="320">
        <v>13</v>
      </c>
      <c r="B16" s="321" t="s">
        <v>208</v>
      </c>
      <c r="C16" s="322" t="s">
        <v>209</v>
      </c>
      <c r="D16" s="323" t="s">
        <v>210</v>
      </c>
      <c r="E16" s="324">
        <v>2</v>
      </c>
      <c r="F16" s="325"/>
    </row>
    <row r="17" spans="1:6" s="300" customFormat="1" ht="18" customHeight="1" x14ac:dyDescent="0.2">
      <c r="A17" s="301"/>
      <c r="B17" s="327"/>
      <c r="C17" s="296"/>
      <c r="D17" s="296"/>
      <c r="E17" s="301"/>
      <c r="F17" s="328"/>
    </row>
    <row r="18" spans="1:6" s="300" customFormat="1" ht="18" customHeight="1" x14ac:dyDescent="0.25">
      <c r="A18" s="301"/>
      <c r="B18" s="329" t="s">
        <v>211</v>
      </c>
      <c r="C18" s="330"/>
      <c r="D18" s="330"/>
      <c r="E18" s="331">
        <f>SUM(E4:E17)</f>
        <v>56</v>
      </c>
      <c r="F18" s="332"/>
    </row>
    <row r="19" spans="1:6" hidden="1" x14ac:dyDescent="0.2"/>
    <row r="20" spans="1:6" hidden="1" x14ac:dyDescent="0.2">
      <c r="B20" s="289"/>
      <c r="C20" s="335"/>
      <c r="D20" s="335"/>
      <c r="E20" s="336">
        <v>2023</v>
      </c>
    </row>
    <row r="21" spans="1:6" s="338" customFormat="1" hidden="1" x14ac:dyDescent="0.2">
      <c r="A21" s="337"/>
      <c r="C21" s="339" t="s">
        <v>212</v>
      </c>
      <c r="D21" s="339"/>
      <c r="E21" s="340">
        <v>1320</v>
      </c>
    </row>
    <row r="22" spans="1:6" hidden="1" x14ac:dyDescent="0.2">
      <c r="B22" s="289"/>
      <c r="C22" s="341"/>
      <c r="D22" s="341"/>
      <c r="E22" s="342">
        <v>45047</v>
      </c>
    </row>
    <row r="23" spans="1:6" hidden="1" x14ac:dyDescent="0.2"/>
    <row r="24" spans="1:6" hidden="1" x14ac:dyDescent="0.2"/>
    <row r="25" spans="1:6" hidden="1" x14ac:dyDescent="0.2"/>
    <row r="26" spans="1:6" ht="15" hidden="1" customHeight="1" x14ac:dyDescent="0.2">
      <c r="C26" s="296" t="s">
        <v>203</v>
      </c>
      <c r="D26" s="297" t="s">
        <v>204</v>
      </c>
    </row>
    <row r="27" spans="1:6" ht="15" hidden="1" customHeight="1" x14ac:dyDescent="0.2">
      <c r="C27" s="296" t="s">
        <v>213</v>
      </c>
      <c r="D27" s="297" t="s">
        <v>214</v>
      </c>
    </row>
    <row r="28" spans="1:6" ht="15" hidden="1" customHeight="1" x14ac:dyDescent="0.2">
      <c r="C28" s="296" t="s">
        <v>197</v>
      </c>
      <c r="D28" s="297" t="s">
        <v>198</v>
      </c>
    </row>
    <row r="29" spans="1:6" ht="15" hidden="1" customHeight="1" x14ac:dyDescent="0.2">
      <c r="C29" s="296" t="s">
        <v>215</v>
      </c>
      <c r="D29" s="343" t="s">
        <v>216</v>
      </c>
    </row>
    <row r="30" spans="1:6" ht="15" hidden="1" customHeight="1" x14ac:dyDescent="0.2">
      <c r="C30" s="296" t="s">
        <v>217</v>
      </c>
      <c r="D30" s="343" t="s">
        <v>218</v>
      </c>
    </row>
    <row r="31" spans="1:6" ht="15" hidden="1" customHeight="1" x14ac:dyDescent="0.2">
      <c r="C31" s="296" t="s">
        <v>185</v>
      </c>
      <c r="D31" s="297" t="s">
        <v>219</v>
      </c>
    </row>
    <row r="32" spans="1:6" ht="15" hidden="1" customHeight="1" x14ac:dyDescent="0.2">
      <c r="C32" s="296" t="s">
        <v>220</v>
      </c>
      <c r="D32" s="297" t="s">
        <v>221</v>
      </c>
    </row>
    <row r="33" spans="3:4" ht="15" hidden="1" customHeight="1" x14ac:dyDescent="0.2">
      <c r="C33" s="296" t="s">
        <v>182</v>
      </c>
      <c r="D33" s="343" t="s">
        <v>222</v>
      </c>
    </row>
    <row r="34" spans="3:4" ht="15" hidden="1" customHeight="1" x14ac:dyDescent="0.2">
      <c r="C34" s="296" t="s">
        <v>223</v>
      </c>
      <c r="D34" s="343" t="s">
        <v>224</v>
      </c>
    </row>
    <row r="35" spans="3:4" ht="15" hidden="1" customHeight="1" x14ac:dyDescent="0.2"/>
    <row r="36" spans="3:4" ht="15" hidden="1" customHeight="1" x14ac:dyDescent="0.2"/>
    <row r="37" spans="3:4" hidden="1" x14ac:dyDescent="0.2"/>
    <row r="38" spans="3:4" hidden="1" x14ac:dyDescent="0.2"/>
    <row r="39" spans="3:4" hidden="1" x14ac:dyDescent="0.2"/>
    <row r="40" spans="3:4" hidden="1" x14ac:dyDescent="0.2"/>
    <row r="41" spans="3:4" hidden="1" x14ac:dyDescent="0.2"/>
    <row r="42" spans="3:4" hidden="1" x14ac:dyDescent="0.2"/>
  </sheetData>
  <mergeCells count="2">
    <mergeCell ref="A1:F1"/>
    <mergeCell ref="B2:F2"/>
  </mergeCells>
  <printOptions horizontalCentered="1"/>
  <pageMargins left="0.31496062992125984" right="0" top="0.78740157480314965" bottom="0.78740157480314965" header="0.31496062992125984" footer="0.31496062992125984"/>
  <pageSetup paperSize="9" scale="80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9915B-7358-42D0-8171-0E712D1763C2}">
  <dimension ref="A1:H173"/>
  <sheetViews>
    <sheetView topLeftCell="A10" zoomScale="110" zoomScaleNormal="110" workbookViewId="0">
      <selection activeCell="L29" sqref="L29"/>
    </sheetView>
  </sheetViews>
  <sheetFormatPr defaultRowHeight="12.75" x14ac:dyDescent="0.2"/>
  <cols>
    <col min="1" max="1" width="3.7109375" style="23" customWidth="1"/>
    <col min="2" max="3" width="14.7109375" customWidth="1"/>
    <col min="4" max="4" width="21.140625" customWidth="1"/>
    <col min="5" max="7" width="12.7109375" customWidth="1"/>
    <col min="8" max="8" width="9" customWidth="1"/>
    <col min="237" max="237" width="3.7109375" customWidth="1"/>
    <col min="238" max="239" width="14.7109375" customWidth="1"/>
    <col min="240" max="240" width="21.140625" customWidth="1"/>
    <col min="241" max="243" width="12.7109375" customWidth="1"/>
    <col min="244" max="244" width="9" customWidth="1"/>
    <col min="245" max="245" width="10.42578125" customWidth="1"/>
    <col min="246" max="246" width="14.5703125" customWidth="1"/>
    <col min="247" max="247" width="14.42578125" customWidth="1"/>
    <col min="248" max="248" width="9.7109375" bestFit="1" customWidth="1"/>
    <col min="250" max="250" width="10.7109375" customWidth="1"/>
    <col min="493" max="493" width="3.7109375" customWidth="1"/>
    <col min="494" max="495" width="14.7109375" customWidth="1"/>
    <col min="496" max="496" width="21.140625" customWidth="1"/>
    <col min="497" max="499" width="12.7109375" customWidth="1"/>
    <col min="500" max="500" width="9" customWidth="1"/>
    <col min="501" max="501" width="10.42578125" customWidth="1"/>
    <col min="502" max="502" width="14.5703125" customWidth="1"/>
    <col min="503" max="503" width="14.42578125" customWidth="1"/>
    <col min="504" max="504" width="9.7109375" bestFit="1" customWidth="1"/>
    <col min="506" max="506" width="10.7109375" customWidth="1"/>
    <col min="749" max="749" width="3.7109375" customWidth="1"/>
    <col min="750" max="751" width="14.7109375" customWidth="1"/>
    <col min="752" max="752" width="21.140625" customWidth="1"/>
    <col min="753" max="755" width="12.7109375" customWidth="1"/>
    <col min="756" max="756" width="9" customWidth="1"/>
    <col min="757" max="757" width="10.42578125" customWidth="1"/>
    <col min="758" max="758" width="14.5703125" customWidth="1"/>
    <col min="759" max="759" width="14.42578125" customWidth="1"/>
    <col min="760" max="760" width="9.7109375" bestFit="1" customWidth="1"/>
    <col min="762" max="762" width="10.7109375" customWidth="1"/>
    <col min="1005" max="1005" width="3.7109375" customWidth="1"/>
    <col min="1006" max="1007" width="14.7109375" customWidth="1"/>
    <col min="1008" max="1008" width="21.140625" customWidth="1"/>
    <col min="1009" max="1011" width="12.7109375" customWidth="1"/>
    <col min="1012" max="1012" width="9" customWidth="1"/>
    <col min="1013" max="1013" width="10.42578125" customWidth="1"/>
    <col min="1014" max="1014" width="14.5703125" customWidth="1"/>
    <col min="1015" max="1015" width="14.42578125" customWidth="1"/>
    <col min="1016" max="1016" width="9.7109375" bestFit="1" customWidth="1"/>
    <col min="1018" max="1018" width="10.7109375" customWidth="1"/>
    <col min="1261" max="1261" width="3.7109375" customWidth="1"/>
    <col min="1262" max="1263" width="14.7109375" customWidth="1"/>
    <col min="1264" max="1264" width="21.140625" customWidth="1"/>
    <col min="1265" max="1267" width="12.7109375" customWidth="1"/>
    <col min="1268" max="1268" width="9" customWidth="1"/>
    <col min="1269" max="1269" width="10.42578125" customWidth="1"/>
    <col min="1270" max="1270" width="14.5703125" customWidth="1"/>
    <col min="1271" max="1271" width="14.42578125" customWidth="1"/>
    <col min="1272" max="1272" width="9.7109375" bestFit="1" customWidth="1"/>
    <col min="1274" max="1274" width="10.7109375" customWidth="1"/>
    <col min="1517" max="1517" width="3.7109375" customWidth="1"/>
    <col min="1518" max="1519" width="14.7109375" customWidth="1"/>
    <col min="1520" max="1520" width="21.140625" customWidth="1"/>
    <col min="1521" max="1523" width="12.7109375" customWidth="1"/>
    <col min="1524" max="1524" width="9" customWidth="1"/>
    <col min="1525" max="1525" width="10.42578125" customWidth="1"/>
    <col min="1526" max="1526" width="14.5703125" customWidth="1"/>
    <col min="1527" max="1527" width="14.42578125" customWidth="1"/>
    <col min="1528" max="1528" width="9.7109375" bestFit="1" customWidth="1"/>
    <col min="1530" max="1530" width="10.7109375" customWidth="1"/>
    <col min="1773" max="1773" width="3.7109375" customWidth="1"/>
    <col min="1774" max="1775" width="14.7109375" customWidth="1"/>
    <col min="1776" max="1776" width="21.140625" customWidth="1"/>
    <col min="1777" max="1779" width="12.7109375" customWidth="1"/>
    <col min="1780" max="1780" width="9" customWidth="1"/>
    <col min="1781" max="1781" width="10.42578125" customWidth="1"/>
    <col min="1782" max="1782" width="14.5703125" customWidth="1"/>
    <col min="1783" max="1783" width="14.42578125" customWidth="1"/>
    <col min="1784" max="1784" width="9.7109375" bestFit="1" customWidth="1"/>
    <col min="1786" max="1786" width="10.7109375" customWidth="1"/>
    <col min="2029" max="2029" width="3.7109375" customWidth="1"/>
    <col min="2030" max="2031" width="14.7109375" customWidth="1"/>
    <col min="2032" max="2032" width="21.140625" customWidth="1"/>
    <col min="2033" max="2035" width="12.7109375" customWidth="1"/>
    <col min="2036" max="2036" width="9" customWidth="1"/>
    <col min="2037" max="2037" width="10.42578125" customWidth="1"/>
    <col min="2038" max="2038" width="14.5703125" customWidth="1"/>
    <col min="2039" max="2039" width="14.42578125" customWidth="1"/>
    <col min="2040" max="2040" width="9.7109375" bestFit="1" customWidth="1"/>
    <col min="2042" max="2042" width="10.7109375" customWidth="1"/>
    <col min="2285" max="2285" width="3.7109375" customWidth="1"/>
    <col min="2286" max="2287" width="14.7109375" customWidth="1"/>
    <col min="2288" max="2288" width="21.140625" customWidth="1"/>
    <col min="2289" max="2291" width="12.7109375" customWidth="1"/>
    <col min="2292" max="2292" width="9" customWidth="1"/>
    <col min="2293" max="2293" width="10.42578125" customWidth="1"/>
    <col min="2294" max="2294" width="14.5703125" customWidth="1"/>
    <col min="2295" max="2295" width="14.42578125" customWidth="1"/>
    <col min="2296" max="2296" width="9.7109375" bestFit="1" customWidth="1"/>
    <col min="2298" max="2298" width="10.7109375" customWidth="1"/>
    <col min="2541" max="2541" width="3.7109375" customWidth="1"/>
    <col min="2542" max="2543" width="14.7109375" customWidth="1"/>
    <col min="2544" max="2544" width="21.140625" customWidth="1"/>
    <col min="2545" max="2547" width="12.7109375" customWidth="1"/>
    <col min="2548" max="2548" width="9" customWidth="1"/>
    <col min="2549" max="2549" width="10.42578125" customWidth="1"/>
    <col min="2550" max="2550" width="14.5703125" customWidth="1"/>
    <col min="2551" max="2551" width="14.42578125" customWidth="1"/>
    <col min="2552" max="2552" width="9.7109375" bestFit="1" customWidth="1"/>
    <col min="2554" max="2554" width="10.7109375" customWidth="1"/>
    <col min="2797" max="2797" width="3.7109375" customWidth="1"/>
    <col min="2798" max="2799" width="14.7109375" customWidth="1"/>
    <col min="2800" max="2800" width="21.140625" customWidth="1"/>
    <col min="2801" max="2803" width="12.7109375" customWidth="1"/>
    <col min="2804" max="2804" width="9" customWidth="1"/>
    <col min="2805" max="2805" width="10.42578125" customWidth="1"/>
    <col min="2806" max="2806" width="14.5703125" customWidth="1"/>
    <col min="2807" max="2807" width="14.42578125" customWidth="1"/>
    <col min="2808" max="2808" width="9.7109375" bestFit="1" customWidth="1"/>
    <col min="2810" max="2810" width="10.7109375" customWidth="1"/>
    <col min="3053" max="3053" width="3.7109375" customWidth="1"/>
    <col min="3054" max="3055" width="14.7109375" customWidth="1"/>
    <col min="3056" max="3056" width="21.140625" customWidth="1"/>
    <col min="3057" max="3059" width="12.7109375" customWidth="1"/>
    <col min="3060" max="3060" width="9" customWidth="1"/>
    <col min="3061" max="3061" width="10.42578125" customWidth="1"/>
    <col min="3062" max="3062" width="14.5703125" customWidth="1"/>
    <col min="3063" max="3063" width="14.42578125" customWidth="1"/>
    <col min="3064" max="3064" width="9.7109375" bestFit="1" customWidth="1"/>
    <col min="3066" max="3066" width="10.7109375" customWidth="1"/>
    <col min="3309" max="3309" width="3.7109375" customWidth="1"/>
    <col min="3310" max="3311" width="14.7109375" customWidth="1"/>
    <col min="3312" max="3312" width="21.140625" customWidth="1"/>
    <col min="3313" max="3315" width="12.7109375" customWidth="1"/>
    <col min="3316" max="3316" width="9" customWidth="1"/>
    <col min="3317" max="3317" width="10.42578125" customWidth="1"/>
    <col min="3318" max="3318" width="14.5703125" customWidth="1"/>
    <col min="3319" max="3319" width="14.42578125" customWidth="1"/>
    <col min="3320" max="3320" width="9.7109375" bestFit="1" customWidth="1"/>
    <col min="3322" max="3322" width="10.7109375" customWidth="1"/>
    <col min="3565" max="3565" width="3.7109375" customWidth="1"/>
    <col min="3566" max="3567" width="14.7109375" customWidth="1"/>
    <col min="3568" max="3568" width="21.140625" customWidth="1"/>
    <col min="3569" max="3571" width="12.7109375" customWidth="1"/>
    <col min="3572" max="3572" width="9" customWidth="1"/>
    <col min="3573" max="3573" width="10.42578125" customWidth="1"/>
    <col min="3574" max="3574" width="14.5703125" customWidth="1"/>
    <col min="3575" max="3575" width="14.42578125" customWidth="1"/>
    <col min="3576" max="3576" width="9.7109375" bestFit="1" customWidth="1"/>
    <col min="3578" max="3578" width="10.7109375" customWidth="1"/>
    <col min="3821" max="3821" width="3.7109375" customWidth="1"/>
    <col min="3822" max="3823" width="14.7109375" customWidth="1"/>
    <col min="3824" max="3824" width="21.140625" customWidth="1"/>
    <col min="3825" max="3827" width="12.7109375" customWidth="1"/>
    <col min="3828" max="3828" width="9" customWidth="1"/>
    <col min="3829" max="3829" width="10.42578125" customWidth="1"/>
    <col min="3830" max="3830" width="14.5703125" customWidth="1"/>
    <col min="3831" max="3831" width="14.42578125" customWidth="1"/>
    <col min="3832" max="3832" width="9.7109375" bestFit="1" customWidth="1"/>
    <col min="3834" max="3834" width="10.7109375" customWidth="1"/>
    <col min="4077" max="4077" width="3.7109375" customWidth="1"/>
    <col min="4078" max="4079" width="14.7109375" customWidth="1"/>
    <col min="4080" max="4080" width="21.140625" customWidth="1"/>
    <col min="4081" max="4083" width="12.7109375" customWidth="1"/>
    <col min="4084" max="4084" width="9" customWidth="1"/>
    <col min="4085" max="4085" width="10.42578125" customWidth="1"/>
    <col min="4086" max="4086" width="14.5703125" customWidth="1"/>
    <col min="4087" max="4087" width="14.42578125" customWidth="1"/>
    <col min="4088" max="4088" width="9.7109375" bestFit="1" customWidth="1"/>
    <col min="4090" max="4090" width="10.7109375" customWidth="1"/>
    <col min="4333" max="4333" width="3.7109375" customWidth="1"/>
    <col min="4334" max="4335" width="14.7109375" customWidth="1"/>
    <col min="4336" max="4336" width="21.140625" customWidth="1"/>
    <col min="4337" max="4339" width="12.7109375" customWidth="1"/>
    <col min="4340" max="4340" width="9" customWidth="1"/>
    <col min="4341" max="4341" width="10.42578125" customWidth="1"/>
    <col min="4342" max="4342" width="14.5703125" customWidth="1"/>
    <col min="4343" max="4343" width="14.42578125" customWidth="1"/>
    <col min="4344" max="4344" width="9.7109375" bestFit="1" customWidth="1"/>
    <col min="4346" max="4346" width="10.7109375" customWidth="1"/>
    <col min="4589" max="4589" width="3.7109375" customWidth="1"/>
    <col min="4590" max="4591" width="14.7109375" customWidth="1"/>
    <col min="4592" max="4592" width="21.140625" customWidth="1"/>
    <col min="4593" max="4595" width="12.7109375" customWidth="1"/>
    <col min="4596" max="4596" width="9" customWidth="1"/>
    <col min="4597" max="4597" width="10.42578125" customWidth="1"/>
    <col min="4598" max="4598" width="14.5703125" customWidth="1"/>
    <col min="4599" max="4599" width="14.42578125" customWidth="1"/>
    <col min="4600" max="4600" width="9.7109375" bestFit="1" customWidth="1"/>
    <col min="4602" max="4602" width="10.7109375" customWidth="1"/>
    <col min="4845" max="4845" width="3.7109375" customWidth="1"/>
    <col min="4846" max="4847" width="14.7109375" customWidth="1"/>
    <col min="4848" max="4848" width="21.140625" customWidth="1"/>
    <col min="4849" max="4851" width="12.7109375" customWidth="1"/>
    <col min="4852" max="4852" width="9" customWidth="1"/>
    <col min="4853" max="4853" width="10.42578125" customWidth="1"/>
    <col min="4854" max="4854" width="14.5703125" customWidth="1"/>
    <col min="4855" max="4855" width="14.42578125" customWidth="1"/>
    <col min="4856" max="4856" width="9.7109375" bestFit="1" customWidth="1"/>
    <col min="4858" max="4858" width="10.7109375" customWidth="1"/>
    <col min="5101" max="5101" width="3.7109375" customWidth="1"/>
    <col min="5102" max="5103" width="14.7109375" customWidth="1"/>
    <col min="5104" max="5104" width="21.140625" customWidth="1"/>
    <col min="5105" max="5107" width="12.7109375" customWidth="1"/>
    <col min="5108" max="5108" width="9" customWidth="1"/>
    <col min="5109" max="5109" width="10.42578125" customWidth="1"/>
    <col min="5110" max="5110" width="14.5703125" customWidth="1"/>
    <col min="5111" max="5111" width="14.42578125" customWidth="1"/>
    <col min="5112" max="5112" width="9.7109375" bestFit="1" customWidth="1"/>
    <col min="5114" max="5114" width="10.7109375" customWidth="1"/>
    <col min="5357" max="5357" width="3.7109375" customWidth="1"/>
    <col min="5358" max="5359" width="14.7109375" customWidth="1"/>
    <col min="5360" max="5360" width="21.140625" customWidth="1"/>
    <col min="5361" max="5363" width="12.7109375" customWidth="1"/>
    <col min="5364" max="5364" width="9" customWidth="1"/>
    <col min="5365" max="5365" width="10.42578125" customWidth="1"/>
    <col min="5366" max="5366" width="14.5703125" customWidth="1"/>
    <col min="5367" max="5367" width="14.42578125" customWidth="1"/>
    <col min="5368" max="5368" width="9.7109375" bestFit="1" customWidth="1"/>
    <col min="5370" max="5370" width="10.7109375" customWidth="1"/>
    <col min="5613" max="5613" width="3.7109375" customWidth="1"/>
    <col min="5614" max="5615" width="14.7109375" customWidth="1"/>
    <col min="5616" max="5616" width="21.140625" customWidth="1"/>
    <col min="5617" max="5619" width="12.7109375" customWidth="1"/>
    <col min="5620" max="5620" width="9" customWidth="1"/>
    <col min="5621" max="5621" width="10.42578125" customWidth="1"/>
    <col min="5622" max="5622" width="14.5703125" customWidth="1"/>
    <col min="5623" max="5623" width="14.42578125" customWidth="1"/>
    <col min="5624" max="5624" width="9.7109375" bestFit="1" customWidth="1"/>
    <col min="5626" max="5626" width="10.7109375" customWidth="1"/>
    <col min="5869" max="5869" width="3.7109375" customWidth="1"/>
    <col min="5870" max="5871" width="14.7109375" customWidth="1"/>
    <col min="5872" max="5872" width="21.140625" customWidth="1"/>
    <col min="5873" max="5875" width="12.7109375" customWidth="1"/>
    <col min="5876" max="5876" width="9" customWidth="1"/>
    <col min="5877" max="5877" width="10.42578125" customWidth="1"/>
    <col min="5878" max="5878" width="14.5703125" customWidth="1"/>
    <col min="5879" max="5879" width="14.42578125" customWidth="1"/>
    <col min="5880" max="5880" width="9.7109375" bestFit="1" customWidth="1"/>
    <col min="5882" max="5882" width="10.7109375" customWidth="1"/>
    <col min="6125" max="6125" width="3.7109375" customWidth="1"/>
    <col min="6126" max="6127" width="14.7109375" customWidth="1"/>
    <col min="6128" max="6128" width="21.140625" customWidth="1"/>
    <col min="6129" max="6131" width="12.7109375" customWidth="1"/>
    <col min="6132" max="6132" width="9" customWidth="1"/>
    <col min="6133" max="6133" width="10.42578125" customWidth="1"/>
    <col min="6134" max="6134" width="14.5703125" customWidth="1"/>
    <col min="6135" max="6135" width="14.42578125" customWidth="1"/>
    <col min="6136" max="6136" width="9.7109375" bestFit="1" customWidth="1"/>
    <col min="6138" max="6138" width="10.7109375" customWidth="1"/>
    <col min="6381" max="6381" width="3.7109375" customWidth="1"/>
    <col min="6382" max="6383" width="14.7109375" customWidth="1"/>
    <col min="6384" max="6384" width="21.140625" customWidth="1"/>
    <col min="6385" max="6387" width="12.7109375" customWidth="1"/>
    <col min="6388" max="6388" width="9" customWidth="1"/>
    <col min="6389" max="6389" width="10.42578125" customWidth="1"/>
    <col min="6390" max="6390" width="14.5703125" customWidth="1"/>
    <col min="6391" max="6391" width="14.42578125" customWidth="1"/>
    <col min="6392" max="6392" width="9.7109375" bestFit="1" customWidth="1"/>
    <col min="6394" max="6394" width="10.7109375" customWidth="1"/>
    <col min="6637" max="6637" width="3.7109375" customWidth="1"/>
    <col min="6638" max="6639" width="14.7109375" customWidth="1"/>
    <col min="6640" max="6640" width="21.140625" customWidth="1"/>
    <col min="6641" max="6643" width="12.7109375" customWidth="1"/>
    <col min="6644" max="6644" width="9" customWidth="1"/>
    <col min="6645" max="6645" width="10.42578125" customWidth="1"/>
    <col min="6646" max="6646" width="14.5703125" customWidth="1"/>
    <col min="6647" max="6647" width="14.42578125" customWidth="1"/>
    <col min="6648" max="6648" width="9.7109375" bestFit="1" customWidth="1"/>
    <col min="6650" max="6650" width="10.7109375" customWidth="1"/>
    <col min="6893" max="6893" width="3.7109375" customWidth="1"/>
    <col min="6894" max="6895" width="14.7109375" customWidth="1"/>
    <col min="6896" max="6896" width="21.140625" customWidth="1"/>
    <col min="6897" max="6899" width="12.7109375" customWidth="1"/>
    <col min="6900" max="6900" width="9" customWidth="1"/>
    <col min="6901" max="6901" width="10.42578125" customWidth="1"/>
    <col min="6902" max="6902" width="14.5703125" customWidth="1"/>
    <col min="6903" max="6903" width="14.42578125" customWidth="1"/>
    <col min="6904" max="6904" width="9.7109375" bestFit="1" customWidth="1"/>
    <col min="6906" max="6906" width="10.7109375" customWidth="1"/>
    <col min="7149" max="7149" width="3.7109375" customWidth="1"/>
    <col min="7150" max="7151" width="14.7109375" customWidth="1"/>
    <col min="7152" max="7152" width="21.140625" customWidth="1"/>
    <col min="7153" max="7155" width="12.7109375" customWidth="1"/>
    <col min="7156" max="7156" width="9" customWidth="1"/>
    <col min="7157" max="7157" width="10.42578125" customWidth="1"/>
    <col min="7158" max="7158" width="14.5703125" customWidth="1"/>
    <col min="7159" max="7159" width="14.42578125" customWidth="1"/>
    <col min="7160" max="7160" width="9.7109375" bestFit="1" customWidth="1"/>
    <col min="7162" max="7162" width="10.7109375" customWidth="1"/>
    <col min="7405" max="7405" width="3.7109375" customWidth="1"/>
    <col min="7406" max="7407" width="14.7109375" customWidth="1"/>
    <col min="7408" max="7408" width="21.140625" customWidth="1"/>
    <col min="7409" max="7411" width="12.7109375" customWidth="1"/>
    <col min="7412" max="7412" width="9" customWidth="1"/>
    <col min="7413" max="7413" width="10.42578125" customWidth="1"/>
    <col min="7414" max="7414" width="14.5703125" customWidth="1"/>
    <col min="7415" max="7415" width="14.42578125" customWidth="1"/>
    <col min="7416" max="7416" width="9.7109375" bestFit="1" customWidth="1"/>
    <col min="7418" max="7418" width="10.7109375" customWidth="1"/>
    <col min="7661" max="7661" width="3.7109375" customWidth="1"/>
    <col min="7662" max="7663" width="14.7109375" customWidth="1"/>
    <col min="7664" max="7664" width="21.140625" customWidth="1"/>
    <col min="7665" max="7667" width="12.7109375" customWidth="1"/>
    <col min="7668" max="7668" width="9" customWidth="1"/>
    <col min="7669" max="7669" width="10.42578125" customWidth="1"/>
    <col min="7670" max="7670" width="14.5703125" customWidth="1"/>
    <col min="7671" max="7671" width="14.42578125" customWidth="1"/>
    <col min="7672" max="7672" width="9.7109375" bestFit="1" customWidth="1"/>
    <col min="7674" max="7674" width="10.7109375" customWidth="1"/>
    <col min="7917" max="7917" width="3.7109375" customWidth="1"/>
    <col min="7918" max="7919" width="14.7109375" customWidth="1"/>
    <col min="7920" max="7920" width="21.140625" customWidth="1"/>
    <col min="7921" max="7923" width="12.7109375" customWidth="1"/>
    <col min="7924" max="7924" width="9" customWidth="1"/>
    <col min="7925" max="7925" width="10.42578125" customWidth="1"/>
    <col min="7926" max="7926" width="14.5703125" customWidth="1"/>
    <col min="7927" max="7927" width="14.42578125" customWidth="1"/>
    <col min="7928" max="7928" width="9.7109375" bestFit="1" customWidth="1"/>
    <col min="7930" max="7930" width="10.7109375" customWidth="1"/>
    <col min="8173" max="8173" width="3.7109375" customWidth="1"/>
    <col min="8174" max="8175" width="14.7109375" customWidth="1"/>
    <col min="8176" max="8176" width="21.140625" customWidth="1"/>
    <col min="8177" max="8179" width="12.7109375" customWidth="1"/>
    <col min="8180" max="8180" width="9" customWidth="1"/>
    <col min="8181" max="8181" width="10.42578125" customWidth="1"/>
    <col min="8182" max="8182" width="14.5703125" customWidth="1"/>
    <col min="8183" max="8183" width="14.42578125" customWidth="1"/>
    <col min="8184" max="8184" width="9.7109375" bestFit="1" customWidth="1"/>
    <col min="8186" max="8186" width="10.7109375" customWidth="1"/>
    <col min="8429" max="8429" width="3.7109375" customWidth="1"/>
    <col min="8430" max="8431" width="14.7109375" customWidth="1"/>
    <col min="8432" max="8432" width="21.140625" customWidth="1"/>
    <col min="8433" max="8435" width="12.7109375" customWidth="1"/>
    <col min="8436" max="8436" width="9" customWidth="1"/>
    <col min="8437" max="8437" width="10.42578125" customWidth="1"/>
    <col min="8438" max="8438" width="14.5703125" customWidth="1"/>
    <col min="8439" max="8439" width="14.42578125" customWidth="1"/>
    <col min="8440" max="8440" width="9.7109375" bestFit="1" customWidth="1"/>
    <col min="8442" max="8442" width="10.7109375" customWidth="1"/>
    <col min="8685" max="8685" width="3.7109375" customWidth="1"/>
    <col min="8686" max="8687" width="14.7109375" customWidth="1"/>
    <col min="8688" max="8688" width="21.140625" customWidth="1"/>
    <col min="8689" max="8691" width="12.7109375" customWidth="1"/>
    <col min="8692" max="8692" width="9" customWidth="1"/>
    <col min="8693" max="8693" width="10.42578125" customWidth="1"/>
    <col min="8694" max="8694" width="14.5703125" customWidth="1"/>
    <col min="8695" max="8695" width="14.42578125" customWidth="1"/>
    <col min="8696" max="8696" width="9.7109375" bestFit="1" customWidth="1"/>
    <col min="8698" max="8698" width="10.7109375" customWidth="1"/>
    <col min="8941" max="8941" width="3.7109375" customWidth="1"/>
    <col min="8942" max="8943" width="14.7109375" customWidth="1"/>
    <col min="8944" max="8944" width="21.140625" customWidth="1"/>
    <col min="8945" max="8947" width="12.7109375" customWidth="1"/>
    <col min="8948" max="8948" width="9" customWidth="1"/>
    <col min="8949" max="8949" width="10.42578125" customWidth="1"/>
    <col min="8950" max="8950" width="14.5703125" customWidth="1"/>
    <col min="8951" max="8951" width="14.42578125" customWidth="1"/>
    <col min="8952" max="8952" width="9.7109375" bestFit="1" customWidth="1"/>
    <col min="8954" max="8954" width="10.7109375" customWidth="1"/>
    <col min="9197" max="9197" width="3.7109375" customWidth="1"/>
    <col min="9198" max="9199" width="14.7109375" customWidth="1"/>
    <col min="9200" max="9200" width="21.140625" customWidth="1"/>
    <col min="9201" max="9203" width="12.7109375" customWidth="1"/>
    <col min="9204" max="9204" width="9" customWidth="1"/>
    <col min="9205" max="9205" width="10.42578125" customWidth="1"/>
    <col min="9206" max="9206" width="14.5703125" customWidth="1"/>
    <col min="9207" max="9207" width="14.42578125" customWidth="1"/>
    <col min="9208" max="9208" width="9.7109375" bestFit="1" customWidth="1"/>
    <col min="9210" max="9210" width="10.7109375" customWidth="1"/>
    <col min="9453" max="9453" width="3.7109375" customWidth="1"/>
    <col min="9454" max="9455" width="14.7109375" customWidth="1"/>
    <col min="9456" max="9456" width="21.140625" customWidth="1"/>
    <col min="9457" max="9459" width="12.7109375" customWidth="1"/>
    <col min="9460" max="9460" width="9" customWidth="1"/>
    <col min="9461" max="9461" width="10.42578125" customWidth="1"/>
    <col min="9462" max="9462" width="14.5703125" customWidth="1"/>
    <col min="9463" max="9463" width="14.42578125" customWidth="1"/>
    <col min="9464" max="9464" width="9.7109375" bestFit="1" customWidth="1"/>
    <col min="9466" max="9466" width="10.7109375" customWidth="1"/>
    <col min="9709" max="9709" width="3.7109375" customWidth="1"/>
    <col min="9710" max="9711" width="14.7109375" customWidth="1"/>
    <col min="9712" max="9712" width="21.140625" customWidth="1"/>
    <col min="9713" max="9715" width="12.7109375" customWidth="1"/>
    <col min="9716" max="9716" width="9" customWidth="1"/>
    <col min="9717" max="9717" width="10.42578125" customWidth="1"/>
    <col min="9718" max="9718" width="14.5703125" customWidth="1"/>
    <col min="9719" max="9719" width="14.42578125" customWidth="1"/>
    <col min="9720" max="9720" width="9.7109375" bestFit="1" customWidth="1"/>
    <col min="9722" max="9722" width="10.7109375" customWidth="1"/>
    <col min="9965" max="9965" width="3.7109375" customWidth="1"/>
    <col min="9966" max="9967" width="14.7109375" customWidth="1"/>
    <col min="9968" max="9968" width="21.140625" customWidth="1"/>
    <col min="9969" max="9971" width="12.7109375" customWidth="1"/>
    <col min="9972" max="9972" width="9" customWidth="1"/>
    <col min="9973" max="9973" width="10.42578125" customWidth="1"/>
    <col min="9974" max="9974" width="14.5703125" customWidth="1"/>
    <col min="9975" max="9975" width="14.42578125" customWidth="1"/>
    <col min="9976" max="9976" width="9.7109375" bestFit="1" customWidth="1"/>
    <col min="9978" max="9978" width="10.7109375" customWidth="1"/>
    <col min="10221" max="10221" width="3.7109375" customWidth="1"/>
    <col min="10222" max="10223" width="14.7109375" customWidth="1"/>
    <col min="10224" max="10224" width="21.140625" customWidth="1"/>
    <col min="10225" max="10227" width="12.7109375" customWidth="1"/>
    <col min="10228" max="10228" width="9" customWidth="1"/>
    <col min="10229" max="10229" width="10.42578125" customWidth="1"/>
    <col min="10230" max="10230" width="14.5703125" customWidth="1"/>
    <col min="10231" max="10231" width="14.42578125" customWidth="1"/>
    <col min="10232" max="10232" width="9.7109375" bestFit="1" customWidth="1"/>
    <col min="10234" max="10234" width="10.7109375" customWidth="1"/>
    <col min="10477" max="10477" width="3.7109375" customWidth="1"/>
    <col min="10478" max="10479" width="14.7109375" customWidth="1"/>
    <col min="10480" max="10480" width="21.140625" customWidth="1"/>
    <col min="10481" max="10483" width="12.7109375" customWidth="1"/>
    <col min="10484" max="10484" width="9" customWidth="1"/>
    <col min="10485" max="10485" width="10.42578125" customWidth="1"/>
    <col min="10486" max="10486" width="14.5703125" customWidth="1"/>
    <col min="10487" max="10487" width="14.42578125" customWidth="1"/>
    <col min="10488" max="10488" width="9.7109375" bestFit="1" customWidth="1"/>
    <col min="10490" max="10490" width="10.7109375" customWidth="1"/>
    <col min="10733" max="10733" width="3.7109375" customWidth="1"/>
    <col min="10734" max="10735" width="14.7109375" customWidth="1"/>
    <col min="10736" max="10736" width="21.140625" customWidth="1"/>
    <col min="10737" max="10739" width="12.7109375" customWidth="1"/>
    <col min="10740" max="10740" width="9" customWidth="1"/>
    <col min="10741" max="10741" width="10.42578125" customWidth="1"/>
    <col min="10742" max="10742" width="14.5703125" customWidth="1"/>
    <col min="10743" max="10743" width="14.42578125" customWidth="1"/>
    <col min="10744" max="10744" width="9.7109375" bestFit="1" customWidth="1"/>
    <col min="10746" max="10746" width="10.7109375" customWidth="1"/>
    <col min="10989" max="10989" width="3.7109375" customWidth="1"/>
    <col min="10990" max="10991" width="14.7109375" customWidth="1"/>
    <col min="10992" max="10992" width="21.140625" customWidth="1"/>
    <col min="10993" max="10995" width="12.7109375" customWidth="1"/>
    <col min="10996" max="10996" width="9" customWidth="1"/>
    <col min="10997" max="10997" width="10.42578125" customWidth="1"/>
    <col min="10998" max="10998" width="14.5703125" customWidth="1"/>
    <col min="10999" max="10999" width="14.42578125" customWidth="1"/>
    <col min="11000" max="11000" width="9.7109375" bestFit="1" customWidth="1"/>
    <col min="11002" max="11002" width="10.7109375" customWidth="1"/>
    <col min="11245" max="11245" width="3.7109375" customWidth="1"/>
    <col min="11246" max="11247" width="14.7109375" customWidth="1"/>
    <col min="11248" max="11248" width="21.140625" customWidth="1"/>
    <col min="11249" max="11251" width="12.7109375" customWidth="1"/>
    <col min="11252" max="11252" width="9" customWidth="1"/>
    <col min="11253" max="11253" width="10.42578125" customWidth="1"/>
    <col min="11254" max="11254" width="14.5703125" customWidth="1"/>
    <col min="11255" max="11255" width="14.42578125" customWidth="1"/>
    <col min="11256" max="11256" width="9.7109375" bestFit="1" customWidth="1"/>
    <col min="11258" max="11258" width="10.7109375" customWidth="1"/>
    <col min="11501" max="11501" width="3.7109375" customWidth="1"/>
    <col min="11502" max="11503" width="14.7109375" customWidth="1"/>
    <col min="11504" max="11504" width="21.140625" customWidth="1"/>
    <col min="11505" max="11507" width="12.7109375" customWidth="1"/>
    <col min="11508" max="11508" width="9" customWidth="1"/>
    <col min="11509" max="11509" width="10.42578125" customWidth="1"/>
    <col min="11510" max="11510" width="14.5703125" customWidth="1"/>
    <col min="11511" max="11511" width="14.42578125" customWidth="1"/>
    <col min="11512" max="11512" width="9.7109375" bestFit="1" customWidth="1"/>
    <col min="11514" max="11514" width="10.7109375" customWidth="1"/>
    <col min="11757" max="11757" width="3.7109375" customWidth="1"/>
    <col min="11758" max="11759" width="14.7109375" customWidth="1"/>
    <col min="11760" max="11760" width="21.140625" customWidth="1"/>
    <col min="11761" max="11763" width="12.7109375" customWidth="1"/>
    <col min="11764" max="11764" width="9" customWidth="1"/>
    <col min="11765" max="11765" width="10.42578125" customWidth="1"/>
    <col min="11766" max="11766" width="14.5703125" customWidth="1"/>
    <col min="11767" max="11767" width="14.42578125" customWidth="1"/>
    <col min="11768" max="11768" width="9.7109375" bestFit="1" customWidth="1"/>
    <col min="11770" max="11770" width="10.7109375" customWidth="1"/>
    <col min="12013" max="12013" width="3.7109375" customWidth="1"/>
    <col min="12014" max="12015" width="14.7109375" customWidth="1"/>
    <col min="12016" max="12016" width="21.140625" customWidth="1"/>
    <col min="12017" max="12019" width="12.7109375" customWidth="1"/>
    <col min="12020" max="12020" width="9" customWidth="1"/>
    <col min="12021" max="12021" width="10.42578125" customWidth="1"/>
    <col min="12022" max="12022" width="14.5703125" customWidth="1"/>
    <col min="12023" max="12023" width="14.42578125" customWidth="1"/>
    <col min="12024" max="12024" width="9.7109375" bestFit="1" customWidth="1"/>
    <col min="12026" max="12026" width="10.7109375" customWidth="1"/>
    <col min="12269" max="12269" width="3.7109375" customWidth="1"/>
    <col min="12270" max="12271" width="14.7109375" customWidth="1"/>
    <col min="12272" max="12272" width="21.140625" customWidth="1"/>
    <col min="12273" max="12275" width="12.7109375" customWidth="1"/>
    <col min="12276" max="12276" width="9" customWidth="1"/>
    <col min="12277" max="12277" width="10.42578125" customWidth="1"/>
    <col min="12278" max="12278" width="14.5703125" customWidth="1"/>
    <col min="12279" max="12279" width="14.42578125" customWidth="1"/>
    <col min="12280" max="12280" width="9.7109375" bestFit="1" customWidth="1"/>
    <col min="12282" max="12282" width="10.7109375" customWidth="1"/>
    <col min="12525" max="12525" width="3.7109375" customWidth="1"/>
    <col min="12526" max="12527" width="14.7109375" customWidth="1"/>
    <col min="12528" max="12528" width="21.140625" customWidth="1"/>
    <col min="12529" max="12531" width="12.7109375" customWidth="1"/>
    <col min="12532" max="12532" width="9" customWidth="1"/>
    <col min="12533" max="12533" width="10.42578125" customWidth="1"/>
    <col min="12534" max="12534" width="14.5703125" customWidth="1"/>
    <col min="12535" max="12535" width="14.42578125" customWidth="1"/>
    <col min="12536" max="12536" width="9.7109375" bestFit="1" customWidth="1"/>
    <col min="12538" max="12538" width="10.7109375" customWidth="1"/>
    <col min="12781" max="12781" width="3.7109375" customWidth="1"/>
    <col min="12782" max="12783" width="14.7109375" customWidth="1"/>
    <col min="12784" max="12784" width="21.140625" customWidth="1"/>
    <col min="12785" max="12787" width="12.7109375" customWidth="1"/>
    <col min="12788" max="12788" width="9" customWidth="1"/>
    <col min="12789" max="12789" width="10.42578125" customWidth="1"/>
    <col min="12790" max="12790" width="14.5703125" customWidth="1"/>
    <col min="12791" max="12791" width="14.42578125" customWidth="1"/>
    <col min="12792" max="12792" width="9.7109375" bestFit="1" customWidth="1"/>
    <col min="12794" max="12794" width="10.7109375" customWidth="1"/>
    <col min="13037" max="13037" width="3.7109375" customWidth="1"/>
    <col min="13038" max="13039" width="14.7109375" customWidth="1"/>
    <col min="13040" max="13040" width="21.140625" customWidth="1"/>
    <col min="13041" max="13043" width="12.7109375" customWidth="1"/>
    <col min="13044" max="13044" width="9" customWidth="1"/>
    <col min="13045" max="13045" width="10.42578125" customWidth="1"/>
    <col min="13046" max="13046" width="14.5703125" customWidth="1"/>
    <col min="13047" max="13047" width="14.42578125" customWidth="1"/>
    <col min="13048" max="13048" width="9.7109375" bestFit="1" customWidth="1"/>
    <col min="13050" max="13050" width="10.7109375" customWidth="1"/>
    <col min="13293" max="13293" width="3.7109375" customWidth="1"/>
    <col min="13294" max="13295" width="14.7109375" customWidth="1"/>
    <col min="13296" max="13296" width="21.140625" customWidth="1"/>
    <col min="13297" max="13299" width="12.7109375" customWidth="1"/>
    <col min="13300" max="13300" width="9" customWidth="1"/>
    <col min="13301" max="13301" width="10.42578125" customWidth="1"/>
    <col min="13302" max="13302" width="14.5703125" customWidth="1"/>
    <col min="13303" max="13303" width="14.42578125" customWidth="1"/>
    <col min="13304" max="13304" width="9.7109375" bestFit="1" customWidth="1"/>
    <col min="13306" max="13306" width="10.7109375" customWidth="1"/>
    <col min="13549" max="13549" width="3.7109375" customWidth="1"/>
    <col min="13550" max="13551" width="14.7109375" customWidth="1"/>
    <col min="13552" max="13552" width="21.140625" customWidth="1"/>
    <col min="13553" max="13555" width="12.7109375" customWidth="1"/>
    <col min="13556" max="13556" width="9" customWidth="1"/>
    <col min="13557" max="13557" width="10.42578125" customWidth="1"/>
    <col min="13558" max="13558" width="14.5703125" customWidth="1"/>
    <col min="13559" max="13559" width="14.42578125" customWidth="1"/>
    <col min="13560" max="13560" width="9.7109375" bestFit="1" customWidth="1"/>
    <col min="13562" max="13562" width="10.7109375" customWidth="1"/>
    <col min="13805" max="13805" width="3.7109375" customWidth="1"/>
    <col min="13806" max="13807" width="14.7109375" customWidth="1"/>
    <col min="13808" max="13808" width="21.140625" customWidth="1"/>
    <col min="13809" max="13811" width="12.7109375" customWidth="1"/>
    <col min="13812" max="13812" width="9" customWidth="1"/>
    <col min="13813" max="13813" width="10.42578125" customWidth="1"/>
    <col min="13814" max="13814" width="14.5703125" customWidth="1"/>
    <col min="13815" max="13815" width="14.42578125" customWidth="1"/>
    <col min="13816" max="13816" width="9.7109375" bestFit="1" customWidth="1"/>
    <col min="13818" max="13818" width="10.7109375" customWidth="1"/>
    <col min="14061" max="14061" width="3.7109375" customWidth="1"/>
    <col min="14062" max="14063" width="14.7109375" customWidth="1"/>
    <col min="14064" max="14064" width="21.140625" customWidth="1"/>
    <col min="14065" max="14067" width="12.7109375" customWidth="1"/>
    <col min="14068" max="14068" width="9" customWidth="1"/>
    <col min="14069" max="14069" width="10.42578125" customWidth="1"/>
    <col min="14070" max="14070" width="14.5703125" customWidth="1"/>
    <col min="14071" max="14071" width="14.42578125" customWidth="1"/>
    <col min="14072" max="14072" width="9.7109375" bestFit="1" customWidth="1"/>
    <col min="14074" max="14074" width="10.7109375" customWidth="1"/>
    <col min="14317" max="14317" width="3.7109375" customWidth="1"/>
    <col min="14318" max="14319" width="14.7109375" customWidth="1"/>
    <col min="14320" max="14320" width="21.140625" customWidth="1"/>
    <col min="14321" max="14323" width="12.7109375" customWidth="1"/>
    <col min="14324" max="14324" width="9" customWidth="1"/>
    <col min="14325" max="14325" width="10.42578125" customWidth="1"/>
    <col min="14326" max="14326" width="14.5703125" customWidth="1"/>
    <col min="14327" max="14327" width="14.42578125" customWidth="1"/>
    <col min="14328" max="14328" width="9.7109375" bestFit="1" customWidth="1"/>
    <col min="14330" max="14330" width="10.7109375" customWidth="1"/>
    <col min="14573" max="14573" width="3.7109375" customWidth="1"/>
    <col min="14574" max="14575" width="14.7109375" customWidth="1"/>
    <col min="14576" max="14576" width="21.140625" customWidth="1"/>
    <col min="14577" max="14579" width="12.7109375" customWidth="1"/>
    <col min="14580" max="14580" width="9" customWidth="1"/>
    <col min="14581" max="14581" width="10.42578125" customWidth="1"/>
    <col min="14582" max="14582" width="14.5703125" customWidth="1"/>
    <col min="14583" max="14583" width="14.42578125" customWidth="1"/>
    <col min="14584" max="14584" width="9.7109375" bestFit="1" customWidth="1"/>
    <col min="14586" max="14586" width="10.7109375" customWidth="1"/>
    <col min="14829" max="14829" width="3.7109375" customWidth="1"/>
    <col min="14830" max="14831" width="14.7109375" customWidth="1"/>
    <col min="14832" max="14832" width="21.140625" customWidth="1"/>
    <col min="14833" max="14835" width="12.7109375" customWidth="1"/>
    <col min="14836" max="14836" width="9" customWidth="1"/>
    <col min="14837" max="14837" width="10.42578125" customWidth="1"/>
    <col min="14838" max="14838" width="14.5703125" customWidth="1"/>
    <col min="14839" max="14839" width="14.42578125" customWidth="1"/>
    <col min="14840" max="14840" width="9.7109375" bestFit="1" customWidth="1"/>
    <col min="14842" max="14842" width="10.7109375" customWidth="1"/>
    <col min="15085" max="15085" width="3.7109375" customWidth="1"/>
    <col min="15086" max="15087" width="14.7109375" customWidth="1"/>
    <col min="15088" max="15088" width="21.140625" customWidth="1"/>
    <col min="15089" max="15091" width="12.7109375" customWidth="1"/>
    <col min="15092" max="15092" width="9" customWidth="1"/>
    <col min="15093" max="15093" width="10.42578125" customWidth="1"/>
    <col min="15094" max="15094" width="14.5703125" customWidth="1"/>
    <col min="15095" max="15095" width="14.42578125" customWidth="1"/>
    <col min="15096" max="15096" width="9.7109375" bestFit="1" customWidth="1"/>
    <col min="15098" max="15098" width="10.7109375" customWidth="1"/>
    <col min="15341" max="15341" width="3.7109375" customWidth="1"/>
    <col min="15342" max="15343" width="14.7109375" customWidth="1"/>
    <col min="15344" max="15344" width="21.140625" customWidth="1"/>
    <col min="15345" max="15347" width="12.7109375" customWidth="1"/>
    <col min="15348" max="15348" width="9" customWidth="1"/>
    <col min="15349" max="15349" width="10.42578125" customWidth="1"/>
    <col min="15350" max="15350" width="14.5703125" customWidth="1"/>
    <col min="15351" max="15351" width="14.42578125" customWidth="1"/>
    <col min="15352" max="15352" width="9.7109375" bestFit="1" customWidth="1"/>
    <col min="15354" max="15354" width="10.7109375" customWidth="1"/>
    <col min="15597" max="15597" width="3.7109375" customWidth="1"/>
    <col min="15598" max="15599" width="14.7109375" customWidth="1"/>
    <col min="15600" max="15600" width="21.140625" customWidth="1"/>
    <col min="15601" max="15603" width="12.7109375" customWidth="1"/>
    <col min="15604" max="15604" width="9" customWidth="1"/>
    <col min="15605" max="15605" width="10.42578125" customWidth="1"/>
    <col min="15606" max="15606" width="14.5703125" customWidth="1"/>
    <col min="15607" max="15607" width="14.42578125" customWidth="1"/>
    <col min="15608" max="15608" width="9.7109375" bestFit="1" customWidth="1"/>
    <col min="15610" max="15610" width="10.7109375" customWidth="1"/>
    <col min="15853" max="15853" width="3.7109375" customWidth="1"/>
    <col min="15854" max="15855" width="14.7109375" customWidth="1"/>
    <col min="15856" max="15856" width="21.140625" customWidth="1"/>
    <col min="15857" max="15859" width="12.7109375" customWidth="1"/>
    <col min="15860" max="15860" width="9" customWidth="1"/>
    <col min="15861" max="15861" width="10.42578125" customWidth="1"/>
    <col min="15862" max="15862" width="14.5703125" customWidth="1"/>
    <col min="15863" max="15863" width="14.42578125" customWidth="1"/>
    <col min="15864" max="15864" width="9.7109375" bestFit="1" customWidth="1"/>
    <col min="15866" max="15866" width="10.7109375" customWidth="1"/>
    <col min="16109" max="16109" width="3.7109375" customWidth="1"/>
    <col min="16110" max="16111" width="14.7109375" customWidth="1"/>
    <col min="16112" max="16112" width="21.140625" customWidth="1"/>
    <col min="16113" max="16115" width="12.7109375" customWidth="1"/>
    <col min="16116" max="16116" width="9" customWidth="1"/>
    <col min="16117" max="16117" width="10.42578125" customWidth="1"/>
    <col min="16118" max="16118" width="14.5703125" customWidth="1"/>
    <col min="16119" max="16119" width="14.42578125" customWidth="1"/>
    <col min="16120" max="16120" width="9.7109375" bestFit="1" customWidth="1"/>
    <col min="16122" max="16122" width="10.7109375" customWidth="1"/>
  </cols>
  <sheetData>
    <row r="1" spans="1:8" ht="15" customHeight="1" x14ac:dyDescent="0.2">
      <c r="A1" s="281" t="s">
        <v>0</v>
      </c>
      <c r="B1" s="281"/>
      <c r="C1" s="281"/>
      <c r="D1" s="281"/>
      <c r="E1" s="281"/>
      <c r="F1" s="281"/>
      <c r="G1" s="281"/>
      <c r="H1" s="1"/>
    </row>
    <row r="2" spans="1:8" ht="15" customHeight="1" x14ac:dyDescent="0.2">
      <c r="A2" s="281" t="s">
        <v>1</v>
      </c>
      <c r="B2" s="281"/>
      <c r="C2" s="281"/>
      <c r="D2" s="281"/>
      <c r="E2" s="281"/>
      <c r="F2" s="281"/>
      <c r="G2" s="281"/>
      <c r="H2" s="1"/>
    </row>
    <row r="3" spans="1:8" s="3" customFormat="1" ht="15" customHeight="1" x14ac:dyDescent="0.2">
      <c r="A3" s="282" t="s">
        <v>2</v>
      </c>
      <c r="B3" s="283"/>
      <c r="C3" s="283"/>
      <c r="D3" s="283"/>
      <c r="E3" s="283"/>
      <c r="F3" s="283"/>
      <c r="G3" s="284"/>
      <c r="H3" s="2"/>
    </row>
    <row r="4" spans="1:8" s="3" customFormat="1" ht="15" customHeight="1" x14ac:dyDescent="0.2">
      <c r="A4" s="285"/>
      <c r="B4" s="286"/>
      <c r="C4" s="286"/>
      <c r="D4" s="286"/>
      <c r="E4" s="286"/>
      <c r="F4" s="286"/>
      <c r="G4" s="287"/>
      <c r="H4" s="2"/>
    </row>
    <row r="5" spans="1:8" s="3" customFormat="1" ht="15" customHeight="1" x14ac:dyDescent="0.2">
      <c r="A5" s="285"/>
      <c r="B5" s="286"/>
      <c r="C5" s="286"/>
      <c r="D5" s="286"/>
      <c r="E5" s="286"/>
      <c r="F5" s="286"/>
      <c r="G5" s="287"/>
      <c r="H5" s="2"/>
    </row>
    <row r="6" spans="1:8" s="3" customFormat="1" ht="15" customHeight="1" x14ac:dyDescent="0.2">
      <c r="A6" s="4"/>
      <c r="B6" s="288" t="s">
        <v>3</v>
      </c>
      <c r="C6" s="277"/>
      <c r="D6" s="277"/>
      <c r="E6" s="277"/>
      <c r="F6" s="5" t="s">
        <v>4</v>
      </c>
      <c r="G6" s="6"/>
      <c r="H6" s="7"/>
    </row>
    <row r="7" spans="1:8" s="3" customFormat="1" ht="15" customHeight="1" x14ac:dyDescent="0.2">
      <c r="A7" s="4"/>
      <c r="B7" s="288" t="s">
        <v>5</v>
      </c>
      <c r="C7" s="277"/>
      <c r="D7" s="277"/>
      <c r="E7" s="277"/>
      <c r="F7" s="5" t="s">
        <v>6</v>
      </c>
      <c r="G7" s="6"/>
      <c r="H7" s="7"/>
    </row>
    <row r="8" spans="1:8" s="3" customFormat="1" ht="15" customHeight="1" x14ac:dyDescent="0.2">
      <c r="A8" s="4"/>
      <c r="B8" s="288" t="s">
        <v>7</v>
      </c>
      <c r="C8" s="277"/>
      <c r="D8" s="277"/>
      <c r="E8" s="277"/>
      <c r="F8" s="8" t="s">
        <v>8</v>
      </c>
      <c r="G8" s="9"/>
      <c r="H8" s="7"/>
    </row>
    <row r="9" spans="1:8" s="3" customFormat="1" ht="15" customHeight="1" x14ac:dyDescent="0.2">
      <c r="A9" s="10"/>
      <c r="B9" s="11"/>
      <c r="C9" s="11"/>
      <c r="D9" s="11"/>
      <c r="E9" s="11"/>
      <c r="F9" s="12"/>
      <c r="G9" s="12"/>
      <c r="H9" s="2"/>
    </row>
    <row r="10" spans="1:8" s="3" customFormat="1" ht="15" customHeight="1" x14ac:dyDescent="0.2">
      <c r="A10" s="13" t="s">
        <v>9</v>
      </c>
      <c r="B10" s="12"/>
      <c r="C10" s="12"/>
      <c r="D10" s="12"/>
      <c r="E10" s="12"/>
      <c r="F10" s="12"/>
      <c r="G10" s="12"/>
      <c r="H10" s="2"/>
    </row>
    <row r="11" spans="1:8" s="3" customFormat="1" ht="15" customHeight="1" x14ac:dyDescent="0.2">
      <c r="A11" s="12"/>
      <c r="B11" s="12"/>
      <c r="C11" s="12"/>
      <c r="D11" s="12"/>
      <c r="E11" s="12"/>
      <c r="F11" s="12"/>
      <c r="G11" s="12"/>
      <c r="H11" s="2"/>
    </row>
    <row r="12" spans="1:8" s="3" customFormat="1" ht="15" customHeight="1" x14ac:dyDescent="0.2">
      <c r="A12" s="14" t="s">
        <v>10</v>
      </c>
      <c r="B12" s="277" t="s">
        <v>11</v>
      </c>
      <c r="C12" s="277"/>
      <c r="D12" s="277"/>
      <c r="E12" s="277"/>
      <c r="F12" s="8" t="s">
        <v>12</v>
      </c>
      <c r="G12" s="15"/>
      <c r="H12" s="16"/>
    </row>
    <row r="13" spans="1:8" s="3" customFormat="1" ht="15" customHeight="1" x14ac:dyDescent="0.2">
      <c r="A13" s="14" t="s">
        <v>13</v>
      </c>
      <c r="B13" s="277" t="s">
        <v>14</v>
      </c>
      <c r="C13" s="277"/>
      <c r="D13" s="277"/>
      <c r="E13" s="277"/>
      <c r="F13" s="17" t="s">
        <v>15</v>
      </c>
      <c r="G13" s="18"/>
      <c r="H13" s="19"/>
    </row>
    <row r="14" spans="1:8" s="3" customFormat="1" ht="15" customHeight="1" x14ac:dyDescent="0.2">
      <c r="A14" s="14" t="s">
        <v>16</v>
      </c>
      <c r="B14" s="277" t="s">
        <v>17</v>
      </c>
      <c r="C14" s="277"/>
      <c r="D14" s="277"/>
      <c r="E14" s="277"/>
      <c r="F14" s="20">
        <v>2023</v>
      </c>
      <c r="G14" s="18"/>
      <c r="H14" s="19"/>
    </row>
    <row r="15" spans="1:8" s="3" customFormat="1" ht="15" customHeight="1" x14ac:dyDescent="0.2">
      <c r="A15" s="14" t="s">
        <v>18</v>
      </c>
      <c r="B15" s="277" t="s">
        <v>19</v>
      </c>
      <c r="C15" s="277"/>
      <c r="D15" s="277"/>
      <c r="E15" s="277"/>
      <c r="F15" s="20">
        <v>12</v>
      </c>
      <c r="G15" s="18"/>
      <c r="H15" s="19"/>
    </row>
    <row r="16" spans="1:8" ht="15" customHeight="1" x14ac:dyDescent="0.2">
      <c r="A16" s="10"/>
      <c r="B16" s="21"/>
      <c r="C16" s="21"/>
      <c r="D16" s="21"/>
      <c r="E16" s="21"/>
      <c r="F16" s="21"/>
      <c r="G16" s="21"/>
    </row>
    <row r="17" spans="1:8" s="3" customFormat="1" ht="15" customHeight="1" x14ac:dyDescent="0.2">
      <c r="A17" s="22" t="s">
        <v>20</v>
      </c>
      <c r="B17" s="21"/>
      <c r="C17" s="21"/>
      <c r="D17" s="21"/>
      <c r="E17" s="21"/>
      <c r="F17" s="21"/>
      <c r="G17" s="21"/>
      <c r="H17"/>
    </row>
    <row r="18" spans="1:8" ht="15" customHeight="1" x14ac:dyDescent="0.2">
      <c r="A18" s="10"/>
      <c r="B18" s="21"/>
      <c r="C18" s="21"/>
      <c r="D18" s="21"/>
      <c r="E18" s="21"/>
      <c r="F18" s="21"/>
      <c r="G18" s="21"/>
    </row>
    <row r="19" spans="1:8" s="3" customFormat="1" ht="15" customHeight="1" x14ac:dyDescent="0.2">
      <c r="A19" s="278" t="s">
        <v>21</v>
      </c>
      <c r="B19" s="279"/>
      <c r="C19" s="280"/>
      <c r="D19" s="278" t="s">
        <v>22</v>
      </c>
      <c r="E19" s="280"/>
      <c r="F19" s="271" t="s">
        <v>23</v>
      </c>
      <c r="G19" s="272"/>
      <c r="H19" s="23"/>
    </row>
    <row r="20" spans="1:8" s="3" customFormat="1" ht="15" customHeight="1" x14ac:dyDescent="0.2">
      <c r="A20" s="273"/>
      <c r="B20" s="274"/>
      <c r="C20" s="274"/>
      <c r="D20" s="275" t="s">
        <v>24</v>
      </c>
      <c r="E20" s="275"/>
      <c r="F20" s="259"/>
      <c r="G20" s="261"/>
      <c r="H20" s="24"/>
    </row>
    <row r="21" spans="1:8" ht="15" customHeight="1" x14ac:dyDescent="0.2">
      <c r="A21" s="10"/>
      <c r="B21" s="21"/>
      <c r="C21" s="21"/>
      <c r="D21" s="21"/>
      <c r="E21" s="21"/>
      <c r="F21" s="21"/>
      <c r="G21" s="21"/>
    </row>
    <row r="22" spans="1:8" s="3" customFormat="1" ht="15" customHeight="1" x14ac:dyDescent="0.2">
      <c r="A22" s="276" t="s">
        <v>25</v>
      </c>
      <c r="B22" s="276"/>
      <c r="C22" s="276"/>
      <c r="D22" s="276"/>
      <c r="E22" s="276"/>
      <c r="F22" s="276"/>
      <c r="G22" s="276"/>
      <c r="H22" s="1"/>
    </row>
    <row r="23" spans="1:8" s="3" customFormat="1" ht="15" customHeight="1" x14ac:dyDescent="0.2">
      <c r="A23" s="276" t="s">
        <v>26</v>
      </c>
      <c r="B23" s="276"/>
      <c r="C23" s="276"/>
      <c r="D23" s="276"/>
      <c r="E23" s="276"/>
      <c r="F23" s="276"/>
      <c r="G23" s="276"/>
      <c r="H23" s="1"/>
    </row>
    <row r="24" spans="1:8" s="3" customFormat="1" ht="15" customHeight="1" x14ac:dyDescent="0.2">
      <c r="A24" s="25"/>
      <c r="B24" s="25"/>
      <c r="C24" s="25"/>
      <c r="D24" s="25"/>
      <c r="E24" s="25"/>
      <c r="F24" s="25"/>
      <c r="G24" s="25"/>
      <c r="H24" s="1"/>
    </row>
    <row r="25" spans="1:8" s="3" customFormat="1" ht="15" customHeight="1" x14ac:dyDescent="0.2">
      <c r="A25" s="258" t="s">
        <v>27</v>
      </c>
      <c r="B25" s="258"/>
      <c r="C25" s="258"/>
      <c r="D25" s="258"/>
      <c r="E25" s="258"/>
      <c r="F25" s="258"/>
      <c r="G25" s="258"/>
      <c r="H25" s="26"/>
    </row>
    <row r="26" spans="1:8" s="3" customFormat="1" ht="15" customHeight="1" x14ac:dyDescent="0.2">
      <c r="A26" s="27">
        <v>1</v>
      </c>
      <c r="B26" s="28" t="s">
        <v>28</v>
      </c>
      <c r="C26" s="29"/>
      <c r="D26" s="29"/>
      <c r="E26" s="259"/>
      <c r="F26" s="260"/>
      <c r="G26" s="261"/>
      <c r="H26" s="30"/>
    </row>
    <row r="27" spans="1:8" s="3" customFormat="1" ht="15" customHeight="1" x14ac:dyDescent="0.2">
      <c r="A27" s="31">
        <v>2</v>
      </c>
      <c r="B27" s="32" t="s">
        <v>29</v>
      </c>
      <c r="C27" s="33"/>
      <c r="D27" s="33"/>
      <c r="E27" s="262"/>
      <c r="F27" s="263"/>
      <c r="G27" s="264"/>
      <c r="H27" s="34"/>
    </row>
    <row r="28" spans="1:8" s="3" customFormat="1" ht="15" customHeight="1" x14ac:dyDescent="0.2">
      <c r="A28" s="35">
        <v>3</v>
      </c>
      <c r="B28" s="28" t="s">
        <v>30</v>
      </c>
      <c r="C28" s="29"/>
      <c r="D28" s="29"/>
      <c r="E28" s="265"/>
      <c r="F28" s="266"/>
      <c r="G28" s="267"/>
      <c r="H28" s="30"/>
    </row>
    <row r="29" spans="1:8" s="3" customFormat="1" ht="15" customHeight="1" x14ac:dyDescent="0.2">
      <c r="A29" s="31">
        <v>4</v>
      </c>
      <c r="B29" s="32" t="s">
        <v>31</v>
      </c>
      <c r="C29" s="33"/>
      <c r="D29" s="33"/>
      <c r="E29" s="262"/>
      <c r="F29" s="263"/>
      <c r="G29" s="264"/>
      <c r="H29" s="34"/>
    </row>
    <row r="30" spans="1:8" s="3" customFormat="1" ht="15" customHeight="1" x14ac:dyDescent="0.2">
      <c r="A30" s="35">
        <v>5</v>
      </c>
      <c r="B30" s="28" t="s">
        <v>32</v>
      </c>
      <c r="C30" s="29"/>
      <c r="D30" s="29"/>
      <c r="E30" s="268"/>
      <c r="F30" s="269"/>
      <c r="G30" s="270"/>
      <c r="H30" s="36"/>
    </row>
    <row r="31" spans="1:8" s="3" customFormat="1" ht="15" customHeight="1" x14ac:dyDescent="0.2">
      <c r="A31" s="10"/>
      <c r="B31" s="21"/>
      <c r="C31" s="21"/>
      <c r="D31" s="21"/>
      <c r="E31" s="21"/>
      <c r="F31" s="21"/>
      <c r="G31" s="21"/>
      <c r="H31"/>
    </row>
    <row r="32" spans="1:8" s="3" customFormat="1" ht="15" customHeight="1" x14ac:dyDescent="0.2">
      <c r="A32" s="253" t="s">
        <v>33</v>
      </c>
      <c r="B32" s="253"/>
      <c r="C32" s="253"/>
      <c r="D32" s="253"/>
      <c r="E32" s="253"/>
      <c r="F32" s="253"/>
      <c r="G32" s="253"/>
      <c r="H32" s="26"/>
    </row>
    <row r="33" spans="1:8" s="3" customFormat="1" ht="15" customHeight="1" x14ac:dyDescent="0.2">
      <c r="A33" s="37"/>
      <c r="B33" s="13"/>
      <c r="C33" s="13"/>
      <c r="D33" s="13"/>
      <c r="E33" s="13"/>
      <c r="F33" s="13"/>
      <c r="G33" s="38"/>
      <c r="H33" s="26"/>
    </row>
    <row r="34" spans="1:8" s="3" customFormat="1" ht="15" customHeight="1" x14ac:dyDescent="0.2">
      <c r="A34" s="254" t="s">
        <v>34</v>
      </c>
      <c r="B34" s="255"/>
      <c r="C34" s="255"/>
      <c r="D34" s="255"/>
      <c r="E34" s="255"/>
      <c r="F34" s="255"/>
      <c r="G34" s="256"/>
      <c r="H34" s="26"/>
    </row>
    <row r="35" spans="1:8" s="3" customFormat="1" ht="15" customHeight="1" x14ac:dyDescent="0.2">
      <c r="A35" s="39" t="s">
        <v>35</v>
      </c>
      <c r="B35" s="40" t="s">
        <v>36</v>
      </c>
      <c r="C35" s="41"/>
      <c r="D35" s="41"/>
      <c r="E35" s="42"/>
      <c r="F35" s="39" t="s">
        <v>37</v>
      </c>
      <c r="G35" s="39" t="s">
        <v>38</v>
      </c>
      <c r="H35" s="1"/>
    </row>
    <row r="36" spans="1:8" s="3" customFormat="1" ht="15" customHeight="1" x14ac:dyDescent="0.2">
      <c r="A36" s="27" t="s">
        <v>10</v>
      </c>
      <c r="B36" s="28" t="s">
        <v>39</v>
      </c>
      <c r="C36" s="29"/>
      <c r="D36" s="29"/>
      <c r="E36" s="43"/>
      <c r="F36" s="44"/>
      <c r="G36" s="45"/>
      <c r="H36" s="46"/>
    </row>
    <row r="37" spans="1:8" ht="15" customHeight="1" x14ac:dyDescent="0.2">
      <c r="A37" s="14" t="s">
        <v>13</v>
      </c>
      <c r="B37" s="28" t="s">
        <v>40</v>
      </c>
      <c r="C37" s="47"/>
      <c r="D37" s="47"/>
      <c r="E37" s="48"/>
      <c r="F37" s="49"/>
      <c r="G37" s="50"/>
      <c r="H37" s="51"/>
    </row>
    <row r="38" spans="1:8" ht="15" customHeight="1" x14ac:dyDescent="0.2">
      <c r="A38" s="14" t="s">
        <v>16</v>
      </c>
      <c r="B38" s="28" t="s">
        <v>41</v>
      </c>
      <c r="C38" s="47"/>
      <c r="D38" s="47"/>
      <c r="E38" s="48"/>
      <c r="F38" s="52"/>
      <c r="G38" s="53"/>
      <c r="H38" s="51"/>
    </row>
    <row r="39" spans="1:8" ht="15" customHeight="1" x14ac:dyDescent="0.2">
      <c r="A39" s="54" t="s">
        <v>18</v>
      </c>
      <c r="B39" s="55" t="s">
        <v>42</v>
      </c>
      <c r="C39" s="56"/>
      <c r="D39" s="56"/>
      <c r="E39" s="57"/>
      <c r="F39" s="58"/>
      <c r="G39" s="59"/>
      <c r="H39" s="60"/>
    </row>
    <row r="40" spans="1:8" ht="15" customHeight="1" x14ac:dyDescent="0.2">
      <c r="A40" s="27" t="s">
        <v>43</v>
      </c>
      <c r="B40" s="61" t="s">
        <v>44</v>
      </c>
      <c r="C40" s="62"/>
      <c r="D40" s="62"/>
      <c r="E40" s="48"/>
      <c r="F40" s="52"/>
      <c r="G40" s="50"/>
      <c r="H40" s="51"/>
    </row>
    <row r="41" spans="1:8" ht="15" customHeight="1" x14ac:dyDescent="0.2">
      <c r="A41" s="40" t="s">
        <v>45</v>
      </c>
      <c r="B41" s="41"/>
      <c r="C41" s="41"/>
      <c r="D41" s="41"/>
      <c r="E41" s="41"/>
      <c r="F41" s="63"/>
      <c r="G41" s="64">
        <f>SUM(G36:G40)</f>
        <v>0</v>
      </c>
      <c r="H41" s="65"/>
    </row>
    <row r="42" spans="1:8" ht="15" customHeight="1" x14ac:dyDescent="0.2">
      <c r="A42" s="66"/>
      <c r="B42" s="67"/>
      <c r="C42" s="67"/>
      <c r="D42" s="67"/>
      <c r="E42" s="67"/>
      <c r="F42" s="68"/>
      <c r="G42" s="69"/>
      <c r="H42" s="65"/>
    </row>
    <row r="43" spans="1:8" ht="15" customHeight="1" x14ac:dyDescent="0.2">
      <c r="A43" s="39" t="s">
        <v>46</v>
      </c>
      <c r="B43" s="40" t="s">
        <v>47</v>
      </c>
      <c r="C43" s="41"/>
      <c r="D43" s="41"/>
      <c r="E43" s="42"/>
      <c r="F43" s="39" t="s">
        <v>37</v>
      </c>
      <c r="G43" s="39" t="s">
        <v>38</v>
      </c>
      <c r="H43" s="1"/>
    </row>
    <row r="44" spans="1:8" ht="15" customHeight="1" x14ac:dyDescent="0.2">
      <c r="A44" s="54" t="s">
        <v>10</v>
      </c>
      <c r="B44" s="70" t="s">
        <v>48</v>
      </c>
      <c r="C44" s="70"/>
      <c r="D44" s="55"/>
      <c r="E44" s="71"/>
      <c r="F44" s="72"/>
      <c r="G44" s="59"/>
      <c r="H44" s="60"/>
    </row>
    <row r="45" spans="1:8" ht="15" customHeight="1" x14ac:dyDescent="0.2">
      <c r="A45" s="73" t="s">
        <v>49</v>
      </c>
      <c r="B45" s="40"/>
      <c r="C45" s="41"/>
      <c r="D45" s="41"/>
      <c r="E45" s="42"/>
      <c r="F45" s="74"/>
      <c r="G45" s="64">
        <f>SUM(G44:G44)</f>
        <v>0</v>
      </c>
      <c r="H45" s="65"/>
    </row>
    <row r="46" spans="1:8" ht="15" customHeight="1" x14ac:dyDescent="0.2">
      <c r="A46" s="75" t="s">
        <v>50</v>
      </c>
      <c r="B46" s="76"/>
      <c r="C46" s="76"/>
      <c r="D46" s="76"/>
      <c r="E46" s="76"/>
      <c r="F46" s="77"/>
      <c r="G46" s="78"/>
      <c r="H46" s="65"/>
    </row>
    <row r="47" spans="1:8" ht="15" customHeight="1" x14ac:dyDescent="0.2">
      <c r="A47" s="257" t="s">
        <v>51</v>
      </c>
      <c r="B47" s="257"/>
      <c r="C47" s="257"/>
      <c r="D47" s="257"/>
      <c r="E47" s="257"/>
      <c r="F47" s="257"/>
      <c r="G47" s="79">
        <f>G41+G45</f>
        <v>0</v>
      </c>
      <c r="H47" s="80"/>
    </row>
    <row r="48" spans="1:8" ht="15" customHeight="1" x14ac:dyDescent="0.2">
      <c r="A48" s="10"/>
      <c r="B48" s="21"/>
      <c r="C48" s="21"/>
      <c r="D48" s="21"/>
      <c r="E48" s="21"/>
      <c r="F48" s="21"/>
      <c r="G48" s="21"/>
    </row>
    <row r="49" spans="1:8" ht="15" customHeight="1" x14ac:dyDescent="0.2">
      <c r="A49" s="228" t="s">
        <v>52</v>
      </c>
      <c r="B49" s="229"/>
      <c r="C49" s="229"/>
      <c r="D49" s="229"/>
      <c r="E49" s="229"/>
      <c r="F49" s="229"/>
      <c r="G49" s="230"/>
      <c r="H49" s="26"/>
    </row>
    <row r="50" spans="1:8" ht="15" customHeight="1" x14ac:dyDescent="0.2">
      <c r="A50" s="37"/>
      <c r="B50" s="13"/>
      <c r="C50" s="13"/>
      <c r="D50" s="13"/>
      <c r="E50" s="13"/>
      <c r="F50" s="13"/>
      <c r="G50" s="38"/>
      <c r="H50" s="26"/>
    </row>
    <row r="51" spans="1:8" s="3" customFormat="1" ht="15" customHeight="1" x14ac:dyDescent="0.2">
      <c r="A51" s="242" t="s">
        <v>53</v>
      </c>
      <c r="B51" s="224"/>
      <c r="C51" s="224"/>
      <c r="D51" s="224"/>
      <c r="E51" s="224"/>
      <c r="F51" s="224"/>
      <c r="G51" s="243"/>
      <c r="H51" s="26"/>
    </row>
    <row r="52" spans="1:8" s="3" customFormat="1" ht="15" customHeight="1" x14ac:dyDescent="0.2">
      <c r="A52" s="39" t="s">
        <v>54</v>
      </c>
      <c r="B52" s="40" t="s">
        <v>55</v>
      </c>
      <c r="C52" s="41"/>
      <c r="D52" s="41"/>
      <c r="E52" s="42"/>
      <c r="F52" s="39" t="s">
        <v>37</v>
      </c>
      <c r="G52" s="81" t="s">
        <v>38</v>
      </c>
      <c r="H52" s="82"/>
    </row>
    <row r="53" spans="1:8" s="3" customFormat="1" ht="15" customHeight="1" x14ac:dyDescent="0.2">
      <c r="A53" s="14" t="s">
        <v>10</v>
      </c>
      <c r="B53" s="28" t="s">
        <v>56</v>
      </c>
      <c r="C53" s="29"/>
      <c r="D53" s="29"/>
      <c r="E53" s="83"/>
      <c r="F53" s="84"/>
      <c r="G53" s="85">
        <f>ROUND(($G$41*F53),2)</f>
        <v>0</v>
      </c>
      <c r="H53" s="51"/>
    </row>
    <row r="54" spans="1:8" s="3" customFormat="1" ht="15" customHeight="1" x14ac:dyDescent="0.2">
      <c r="A54" s="35" t="s">
        <v>13</v>
      </c>
      <c r="B54" s="28" t="s">
        <v>57</v>
      </c>
      <c r="C54" s="29"/>
      <c r="D54" s="29"/>
      <c r="E54" s="86" t="s">
        <v>58</v>
      </c>
      <c r="F54" s="84"/>
      <c r="G54" s="85">
        <f>ROUND(($G$41*F54),2)</f>
        <v>0</v>
      </c>
      <c r="H54" s="51"/>
    </row>
    <row r="55" spans="1:8" s="3" customFormat="1" ht="15" customHeight="1" x14ac:dyDescent="0.2">
      <c r="A55" s="35" t="s">
        <v>16</v>
      </c>
      <c r="B55" s="28" t="s">
        <v>59</v>
      </c>
      <c r="C55" s="29"/>
      <c r="D55" s="29"/>
      <c r="E55" s="83"/>
      <c r="F55" s="84"/>
      <c r="G55" s="85">
        <f>ROUND(($G$41*F55),2)</f>
        <v>0</v>
      </c>
      <c r="H55" s="51"/>
    </row>
    <row r="56" spans="1:8" s="3" customFormat="1" ht="15" customHeight="1" x14ac:dyDescent="0.2">
      <c r="A56" s="40" t="s">
        <v>60</v>
      </c>
      <c r="B56" s="41"/>
      <c r="C56" s="41"/>
      <c r="D56" s="41"/>
      <c r="E56" s="42"/>
      <c r="F56" s="74">
        <f>SUM(F53:F55)</f>
        <v>0</v>
      </c>
      <c r="G56" s="64">
        <f>SUM(G53:G55)</f>
        <v>0</v>
      </c>
      <c r="H56" s="65"/>
    </row>
    <row r="57" spans="1:8" s="3" customFormat="1" ht="15" customHeight="1" x14ac:dyDescent="0.2">
      <c r="A57" s="75" t="s">
        <v>61</v>
      </c>
      <c r="B57" s="76"/>
      <c r="C57" s="76"/>
      <c r="D57" s="76"/>
      <c r="E57" s="76"/>
      <c r="F57" s="77"/>
      <c r="G57" s="78"/>
      <c r="H57" s="65"/>
    </row>
    <row r="58" spans="1:8" ht="15" customHeight="1" x14ac:dyDescent="0.2">
      <c r="A58" s="37"/>
      <c r="B58" s="13"/>
      <c r="C58" s="13"/>
      <c r="D58" s="13"/>
      <c r="E58" s="13"/>
      <c r="F58" s="13"/>
      <c r="G58" s="38"/>
      <c r="H58" s="26"/>
    </row>
    <row r="59" spans="1:8" s="3" customFormat="1" ht="15" customHeight="1" x14ac:dyDescent="0.2">
      <c r="A59" s="242" t="s">
        <v>62</v>
      </c>
      <c r="B59" s="224"/>
      <c r="C59" s="224"/>
      <c r="D59" s="224"/>
      <c r="E59" s="224"/>
      <c r="F59" s="224"/>
      <c r="G59" s="243"/>
      <c r="H59" s="26"/>
    </row>
    <row r="60" spans="1:8" s="3" customFormat="1" ht="15" customHeight="1" x14ac:dyDescent="0.2">
      <c r="A60" s="39" t="s">
        <v>63</v>
      </c>
      <c r="B60" s="40" t="s">
        <v>64</v>
      </c>
      <c r="C60" s="41"/>
      <c r="D60" s="41"/>
      <c r="E60" s="42"/>
      <c r="F60" s="39" t="s">
        <v>37</v>
      </c>
      <c r="G60" s="81" t="s">
        <v>38</v>
      </c>
      <c r="H60" s="82"/>
    </row>
    <row r="61" spans="1:8" s="3" customFormat="1" ht="15" customHeight="1" x14ac:dyDescent="0.2">
      <c r="A61" s="14" t="s">
        <v>10</v>
      </c>
      <c r="B61" s="28" t="s">
        <v>65</v>
      </c>
      <c r="C61" s="29"/>
      <c r="D61" s="29"/>
      <c r="E61" s="83"/>
      <c r="F61" s="84"/>
      <c r="G61" s="85"/>
      <c r="H61" s="51"/>
    </row>
    <row r="62" spans="1:8" ht="15" customHeight="1" x14ac:dyDescent="0.2">
      <c r="A62" s="27" t="s">
        <v>13</v>
      </c>
      <c r="B62" s="217" t="s">
        <v>66</v>
      </c>
      <c r="C62" s="217"/>
      <c r="D62" s="217"/>
      <c r="E62" s="217"/>
      <c r="F62" s="87"/>
      <c r="G62" s="85"/>
      <c r="H62" s="51"/>
    </row>
    <row r="63" spans="1:8" s="3" customFormat="1" ht="15" customHeight="1" x14ac:dyDescent="0.2">
      <c r="A63" s="27" t="s">
        <v>16</v>
      </c>
      <c r="B63" s="61" t="s">
        <v>67</v>
      </c>
      <c r="C63" s="88"/>
      <c r="D63" s="88"/>
      <c r="E63" s="89"/>
      <c r="F63" s="87"/>
      <c r="G63" s="85"/>
      <c r="H63" s="51"/>
    </row>
    <row r="64" spans="1:8" s="3" customFormat="1" ht="15" customHeight="1" x14ac:dyDescent="0.2">
      <c r="A64" s="27" t="s">
        <v>18</v>
      </c>
      <c r="B64" s="217" t="s">
        <v>68</v>
      </c>
      <c r="C64" s="217"/>
      <c r="D64" s="217"/>
      <c r="E64" s="217"/>
      <c r="F64" s="87"/>
      <c r="G64" s="85"/>
      <c r="H64" s="51"/>
    </row>
    <row r="65" spans="1:8" s="3" customFormat="1" ht="15" customHeight="1" x14ac:dyDescent="0.2">
      <c r="A65" s="27" t="s">
        <v>43</v>
      </c>
      <c r="B65" s="217" t="s">
        <v>69</v>
      </c>
      <c r="C65" s="217"/>
      <c r="D65" s="217"/>
      <c r="E65" s="217"/>
      <c r="F65" s="87"/>
      <c r="G65" s="85"/>
      <c r="H65" s="51"/>
    </row>
    <row r="66" spans="1:8" s="3" customFormat="1" ht="15" customHeight="1" x14ac:dyDescent="0.2">
      <c r="A66" s="27" t="s">
        <v>70</v>
      </c>
      <c r="B66" s="217" t="s">
        <v>71</v>
      </c>
      <c r="C66" s="217"/>
      <c r="D66" s="217"/>
      <c r="E66" s="217"/>
      <c r="F66" s="87"/>
      <c r="G66" s="85"/>
      <c r="H66" s="51"/>
    </row>
    <row r="67" spans="1:8" s="3" customFormat="1" ht="15" customHeight="1" x14ac:dyDescent="0.2">
      <c r="A67" s="27" t="s">
        <v>72</v>
      </c>
      <c r="B67" s="217" t="s">
        <v>73</v>
      </c>
      <c r="C67" s="217"/>
      <c r="D67" s="217"/>
      <c r="E67" s="217"/>
      <c r="F67" s="87"/>
      <c r="G67" s="85"/>
      <c r="H67" s="51"/>
    </row>
    <row r="68" spans="1:8" s="3" customFormat="1" ht="15" customHeight="1" x14ac:dyDescent="0.2">
      <c r="A68" s="27" t="s">
        <v>74</v>
      </c>
      <c r="B68" s="217" t="s">
        <v>75</v>
      </c>
      <c r="C68" s="217"/>
      <c r="D68" s="217"/>
      <c r="E68" s="217"/>
      <c r="F68" s="87"/>
      <c r="G68" s="85"/>
      <c r="H68" s="51"/>
    </row>
    <row r="69" spans="1:8" s="3" customFormat="1" ht="15" customHeight="1" x14ac:dyDescent="0.2">
      <c r="A69" s="40" t="s">
        <v>76</v>
      </c>
      <c r="B69" s="41"/>
      <c r="C69" s="41"/>
      <c r="D69" s="41"/>
      <c r="E69" s="42"/>
      <c r="F69" s="74">
        <f>SUM(F61:F68)</f>
        <v>0</v>
      </c>
      <c r="G69" s="64">
        <f>SUM(G61:G68)</f>
        <v>0</v>
      </c>
      <c r="H69" s="65"/>
    </row>
    <row r="70" spans="1:8" s="3" customFormat="1" ht="15" customHeight="1" x14ac:dyDescent="0.2">
      <c r="A70" s="75" t="s">
        <v>77</v>
      </c>
      <c r="B70" s="76"/>
      <c r="C70" s="76"/>
      <c r="D70" s="76"/>
      <c r="E70" s="76"/>
      <c r="F70" s="77"/>
      <c r="G70" s="78"/>
      <c r="H70" s="65"/>
    </row>
    <row r="71" spans="1:8" ht="15" customHeight="1" x14ac:dyDescent="0.2">
      <c r="A71" s="37"/>
      <c r="B71" s="13"/>
      <c r="C71" s="13"/>
      <c r="D71" s="13"/>
      <c r="E71" s="13"/>
      <c r="F71" s="13"/>
      <c r="G71" s="38"/>
      <c r="H71" s="26"/>
    </row>
    <row r="72" spans="1:8" ht="15" customHeight="1" x14ac:dyDescent="0.2">
      <c r="A72" s="37" t="s">
        <v>78</v>
      </c>
      <c r="B72" s="13"/>
      <c r="C72" s="13"/>
      <c r="D72" s="13"/>
      <c r="E72" s="13"/>
      <c r="F72" s="13"/>
      <c r="G72" s="38"/>
      <c r="H72" s="26"/>
    </row>
    <row r="73" spans="1:8" ht="15" customHeight="1" x14ac:dyDescent="0.2">
      <c r="A73" s="39" t="s">
        <v>79</v>
      </c>
      <c r="B73" s="90" t="s">
        <v>80</v>
      </c>
      <c r="C73" s="91"/>
      <c r="D73" s="91"/>
      <c r="E73" s="91"/>
      <c r="F73" s="42"/>
      <c r="G73" s="39" t="s">
        <v>38</v>
      </c>
      <c r="H73" s="1"/>
    </row>
    <row r="74" spans="1:8" ht="15" customHeight="1" x14ac:dyDescent="0.2">
      <c r="A74" s="35" t="s">
        <v>10</v>
      </c>
      <c r="B74" s="92" t="s">
        <v>81</v>
      </c>
      <c r="C74" s="62"/>
      <c r="D74" s="93"/>
      <c r="E74" s="94"/>
      <c r="F74" s="21"/>
      <c r="G74" s="95"/>
      <c r="H74" s="96"/>
    </row>
    <row r="75" spans="1:8" ht="15" customHeight="1" x14ac:dyDescent="0.2">
      <c r="A75" s="35" t="s">
        <v>13</v>
      </c>
      <c r="B75" s="92" t="s">
        <v>82</v>
      </c>
      <c r="C75" s="62"/>
      <c r="D75" s="62"/>
      <c r="E75" s="97"/>
      <c r="F75" s="98"/>
      <c r="G75" s="95"/>
      <c r="H75" s="96"/>
    </row>
    <row r="76" spans="1:8" ht="15" customHeight="1" x14ac:dyDescent="0.2">
      <c r="A76" s="35" t="s">
        <v>43</v>
      </c>
      <c r="B76" s="61" t="s">
        <v>83</v>
      </c>
      <c r="C76" s="62"/>
      <c r="D76" s="62"/>
      <c r="E76" s="97"/>
      <c r="F76" s="98"/>
      <c r="G76" s="99"/>
      <c r="H76" s="100"/>
    </row>
    <row r="77" spans="1:8" ht="15" customHeight="1" x14ac:dyDescent="0.2">
      <c r="A77" s="40" t="s">
        <v>84</v>
      </c>
      <c r="B77" s="91"/>
      <c r="C77" s="91"/>
      <c r="D77" s="91"/>
      <c r="E77" s="91"/>
      <c r="F77" s="101"/>
      <c r="G77" s="102">
        <f>SUM(G74:G76)</f>
        <v>0</v>
      </c>
      <c r="H77" s="80"/>
    </row>
    <row r="78" spans="1:8" ht="15" customHeight="1" x14ac:dyDescent="0.2">
      <c r="A78" s="75"/>
      <c r="B78" s="76"/>
      <c r="C78" s="76"/>
      <c r="D78" s="76"/>
      <c r="E78" s="76"/>
      <c r="F78" s="103"/>
      <c r="G78" s="104"/>
      <c r="H78" s="80"/>
    </row>
    <row r="79" spans="1:8" s="3" customFormat="1" ht="15" customHeight="1" x14ac:dyDescent="0.2">
      <c r="A79" s="75"/>
      <c r="B79" s="76"/>
      <c r="C79" s="76"/>
      <c r="D79" s="76"/>
      <c r="E79" s="76"/>
      <c r="F79" s="77"/>
      <c r="G79" s="78"/>
      <c r="H79" s="65"/>
    </row>
    <row r="80" spans="1:8" s="3" customFormat="1" ht="15" customHeight="1" x14ac:dyDescent="0.2">
      <c r="A80" s="244" t="s">
        <v>85</v>
      </c>
      <c r="B80" s="245"/>
      <c r="C80" s="245"/>
      <c r="D80" s="245"/>
      <c r="E80" s="245"/>
      <c r="F80" s="105"/>
      <c r="G80" s="106">
        <f>G77+G56+G69</f>
        <v>0</v>
      </c>
      <c r="H80" s="65"/>
    </row>
    <row r="81" spans="1:8" ht="15" customHeight="1" x14ac:dyDescent="0.2">
      <c r="A81" s="107"/>
      <c r="B81" s="13"/>
      <c r="C81" s="13"/>
      <c r="D81" s="13"/>
      <c r="E81" s="13"/>
      <c r="F81" s="108"/>
      <c r="G81" s="108"/>
      <c r="H81" s="80"/>
    </row>
    <row r="82" spans="1:8" ht="15" customHeight="1" x14ac:dyDescent="0.2">
      <c r="A82" s="228" t="s">
        <v>86</v>
      </c>
      <c r="B82" s="229"/>
      <c r="C82" s="229"/>
      <c r="D82" s="229"/>
      <c r="E82" s="229"/>
      <c r="F82" s="229"/>
      <c r="G82" s="230"/>
      <c r="H82" s="26"/>
    </row>
    <row r="83" spans="1:8" ht="15" customHeight="1" x14ac:dyDescent="0.2">
      <c r="A83" s="37"/>
      <c r="B83" s="13"/>
      <c r="C83" s="13"/>
      <c r="D83" s="13"/>
      <c r="E83" s="13"/>
      <c r="F83" s="13"/>
      <c r="G83" s="38"/>
      <c r="H83" s="26"/>
    </row>
    <row r="84" spans="1:8" s="3" customFormat="1" ht="15" customHeight="1" x14ac:dyDescent="0.2">
      <c r="A84" s="39">
        <v>3</v>
      </c>
      <c r="B84" s="246" t="s">
        <v>87</v>
      </c>
      <c r="C84" s="247"/>
      <c r="D84" s="247"/>
      <c r="E84" s="247"/>
      <c r="F84" s="39" t="s">
        <v>37</v>
      </c>
      <c r="G84" s="81" t="s">
        <v>38</v>
      </c>
      <c r="H84" s="82"/>
    </row>
    <row r="85" spans="1:8" s="3" customFormat="1" ht="15" customHeight="1" x14ac:dyDescent="0.2">
      <c r="A85" s="109" t="s">
        <v>10</v>
      </c>
      <c r="B85" s="110" t="s">
        <v>88</v>
      </c>
      <c r="C85" s="111"/>
      <c r="D85" s="111"/>
      <c r="E85" s="86" t="s">
        <v>58</v>
      </c>
      <c r="F85" s="112"/>
      <c r="G85" s="85"/>
      <c r="H85" s="51"/>
    </row>
    <row r="86" spans="1:8" s="3" customFormat="1" ht="15" customHeight="1" x14ac:dyDescent="0.2">
      <c r="A86" s="109" t="s">
        <v>13</v>
      </c>
      <c r="B86" s="92" t="s">
        <v>89</v>
      </c>
      <c r="C86" s="113"/>
      <c r="D86" s="113"/>
      <c r="E86" s="113"/>
      <c r="F86" s="112"/>
      <c r="G86" s="85"/>
      <c r="H86" s="51"/>
    </row>
    <row r="87" spans="1:8" s="3" customFormat="1" ht="15" customHeight="1" x14ac:dyDescent="0.2">
      <c r="A87" s="109" t="s">
        <v>16</v>
      </c>
      <c r="B87" s="92" t="s">
        <v>90</v>
      </c>
      <c r="C87" s="113"/>
      <c r="D87" s="113"/>
      <c r="E87" s="113"/>
      <c r="F87" s="112"/>
      <c r="G87" s="85"/>
      <c r="H87" s="51"/>
    </row>
    <row r="88" spans="1:8" s="3" customFormat="1" ht="15" customHeight="1" x14ac:dyDescent="0.2">
      <c r="A88" s="109" t="s">
        <v>18</v>
      </c>
      <c r="B88" s="110" t="s">
        <v>91</v>
      </c>
      <c r="C88" s="111"/>
      <c r="D88" s="111"/>
      <c r="E88" s="86" t="s">
        <v>58</v>
      </c>
      <c r="F88" s="112"/>
      <c r="G88" s="85"/>
      <c r="H88" s="51"/>
    </row>
    <row r="89" spans="1:8" s="3" customFormat="1" ht="15" customHeight="1" x14ac:dyDescent="0.2">
      <c r="A89" s="109" t="s">
        <v>43</v>
      </c>
      <c r="B89" s="92" t="s">
        <v>92</v>
      </c>
      <c r="C89" s="111"/>
      <c r="D89" s="111"/>
      <c r="E89" s="111"/>
      <c r="F89" s="112"/>
      <c r="G89" s="85"/>
      <c r="H89" s="51"/>
    </row>
    <row r="90" spans="1:8" s="3" customFormat="1" ht="15" customHeight="1" x14ac:dyDescent="0.2">
      <c r="A90" s="109" t="s">
        <v>18</v>
      </c>
      <c r="B90" s="92" t="s">
        <v>93</v>
      </c>
      <c r="C90" s="111"/>
      <c r="D90" s="111"/>
      <c r="E90" s="111"/>
      <c r="F90" s="114"/>
      <c r="G90" s="85"/>
      <c r="H90" s="51"/>
    </row>
    <row r="91" spans="1:8" s="3" customFormat="1" ht="15" customHeight="1" x14ac:dyDescent="0.2">
      <c r="A91" s="35"/>
      <c r="B91" s="28"/>
      <c r="C91" s="29"/>
      <c r="D91" s="29"/>
      <c r="E91" s="29"/>
      <c r="F91" s="115"/>
      <c r="G91" s="116"/>
      <c r="H91" s="117"/>
    </row>
    <row r="92" spans="1:8" s="3" customFormat="1" ht="15" customHeight="1" x14ac:dyDescent="0.2">
      <c r="A92" s="248" t="s">
        <v>94</v>
      </c>
      <c r="B92" s="248"/>
      <c r="C92" s="248"/>
      <c r="D92" s="248"/>
      <c r="E92" s="249"/>
      <c r="F92" s="118">
        <f>SUM(F85:F91)</f>
        <v>0</v>
      </c>
      <c r="G92" s="119">
        <f>SUM(G85:G91)</f>
        <v>0</v>
      </c>
      <c r="H92" s="65"/>
    </row>
    <row r="93" spans="1:8" s="3" customFormat="1" ht="15" customHeight="1" x14ac:dyDescent="0.2">
      <c r="A93" s="75" t="s">
        <v>95</v>
      </c>
      <c r="B93" s="76"/>
      <c r="C93" s="76"/>
      <c r="D93" s="76"/>
      <c r="E93" s="76"/>
      <c r="F93" s="77"/>
      <c r="G93" s="78"/>
      <c r="H93" s="65"/>
    </row>
    <row r="94" spans="1:8" s="3" customFormat="1" ht="15" customHeight="1" x14ac:dyDescent="0.2">
      <c r="A94" s="120" t="s">
        <v>96</v>
      </c>
      <c r="B94" s="121"/>
      <c r="C94" s="121"/>
      <c r="D94" s="121"/>
      <c r="E94" s="121"/>
      <c r="F94" s="122"/>
      <c r="G94" s="123"/>
      <c r="H94" s="65"/>
    </row>
    <row r="95" spans="1:8" ht="15" customHeight="1" x14ac:dyDescent="0.2">
      <c r="A95" s="107"/>
      <c r="B95" s="13"/>
      <c r="C95" s="13"/>
      <c r="D95" s="13"/>
      <c r="E95" s="13"/>
      <c r="F95" s="108"/>
      <c r="G95" s="108"/>
      <c r="H95" s="80"/>
    </row>
    <row r="96" spans="1:8" ht="15" customHeight="1" x14ac:dyDescent="0.2">
      <c r="A96" s="250" t="s">
        <v>97</v>
      </c>
      <c r="B96" s="251"/>
      <c r="C96" s="251"/>
      <c r="D96" s="251"/>
      <c r="E96" s="251"/>
      <c r="F96" s="251"/>
      <c r="G96" s="252"/>
      <c r="H96" s="26"/>
    </row>
    <row r="97" spans="1:8" ht="15" customHeight="1" x14ac:dyDescent="0.2">
      <c r="A97" s="37"/>
      <c r="B97" s="13"/>
      <c r="C97" s="13"/>
      <c r="D97" s="13"/>
      <c r="E97" s="13"/>
      <c r="F97" s="13"/>
      <c r="G97" s="38"/>
      <c r="H97" s="26"/>
    </row>
    <row r="98" spans="1:8" ht="15" customHeight="1" x14ac:dyDescent="0.2">
      <c r="A98" s="37" t="s">
        <v>98</v>
      </c>
      <c r="B98" s="124"/>
      <c r="C98" s="124"/>
      <c r="D98" s="124"/>
      <c r="E98" s="124"/>
      <c r="F98" s="124"/>
      <c r="G98" s="125"/>
      <c r="H98" s="126"/>
    </row>
    <row r="99" spans="1:8" ht="15" customHeight="1" x14ac:dyDescent="0.2">
      <c r="A99" s="39" t="s">
        <v>99</v>
      </c>
      <c r="B99" s="40" t="s">
        <v>100</v>
      </c>
      <c r="C99" s="41"/>
      <c r="D99" s="41"/>
      <c r="E99" s="41"/>
      <c r="F99" s="42"/>
      <c r="G99" s="39" t="s">
        <v>38</v>
      </c>
      <c r="H99" s="1"/>
    </row>
    <row r="100" spans="1:8" ht="15" customHeight="1" x14ac:dyDescent="0.2">
      <c r="A100" s="35" t="s">
        <v>10</v>
      </c>
      <c r="B100" s="240" t="s">
        <v>57</v>
      </c>
      <c r="C100" s="241"/>
      <c r="D100" s="241"/>
      <c r="E100" s="241"/>
      <c r="F100" s="127"/>
      <c r="G100" s="128"/>
      <c r="H100" s="129"/>
    </row>
    <row r="101" spans="1:8" ht="15" customHeight="1" x14ac:dyDescent="0.2">
      <c r="A101" s="35" t="s">
        <v>13</v>
      </c>
      <c r="B101" s="240" t="s">
        <v>100</v>
      </c>
      <c r="C101" s="241"/>
      <c r="D101" s="241"/>
      <c r="E101" s="241"/>
      <c r="F101" s="127"/>
      <c r="G101" s="128"/>
      <c r="H101" s="129"/>
    </row>
    <row r="102" spans="1:8" ht="15" customHeight="1" x14ac:dyDescent="0.2">
      <c r="A102" s="35" t="s">
        <v>16</v>
      </c>
      <c r="B102" s="240" t="s">
        <v>101</v>
      </c>
      <c r="C102" s="241"/>
      <c r="D102" s="241"/>
      <c r="E102" s="241"/>
      <c r="F102" s="127"/>
      <c r="G102" s="128"/>
      <c r="H102" s="129"/>
    </row>
    <row r="103" spans="1:8" ht="15" customHeight="1" x14ac:dyDescent="0.2">
      <c r="A103" s="35" t="s">
        <v>16</v>
      </c>
      <c r="B103" s="240" t="s">
        <v>102</v>
      </c>
      <c r="C103" s="241"/>
      <c r="D103" s="241"/>
      <c r="E103" s="241"/>
      <c r="F103" s="127"/>
      <c r="G103" s="128"/>
      <c r="H103" s="129"/>
    </row>
    <row r="104" spans="1:8" ht="15" customHeight="1" x14ac:dyDescent="0.2">
      <c r="A104" s="35" t="s">
        <v>18</v>
      </c>
      <c r="B104" s="240" t="s">
        <v>103</v>
      </c>
      <c r="C104" s="241"/>
      <c r="D104" s="241"/>
      <c r="E104" s="241"/>
      <c r="F104" s="127"/>
      <c r="G104" s="128"/>
      <c r="H104" s="129"/>
    </row>
    <row r="105" spans="1:8" ht="15" customHeight="1" x14ac:dyDescent="0.2">
      <c r="A105" s="35" t="s">
        <v>18</v>
      </c>
      <c r="B105" s="240" t="s">
        <v>104</v>
      </c>
      <c r="C105" s="241"/>
      <c r="D105" s="241"/>
      <c r="E105" s="241"/>
      <c r="F105" s="127"/>
      <c r="G105" s="128"/>
      <c r="H105" s="129"/>
    </row>
    <row r="106" spans="1:8" ht="15" customHeight="1" x14ac:dyDescent="0.2">
      <c r="A106" s="40" t="s">
        <v>105</v>
      </c>
      <c r="B106" s="40"/>
      <c r="C106" s="41"/>
      <c r="D106" s="41"/>
      <c r="E106" s="41"/>
      <c r="F106" s="101"/>
      <c r="G106" s="102">
        <f>ROUND(SUM(G100:G105),2)</f>
        <v>0</v>
      </c>
      <c r="H106" s="80"/>
    </row>
    <row r="107" spans="1:8" ht="15" customHeight="1" x14ac:dyDescent="0.2">
      <c r="A107" s="75" t="s">
        <v>106</v>
      </c>
      <c r="B107" s="76"/>
      <c r="C107" s="76"/>
      <c r="D107" s="76"/>
      <c r="E107" s="76"/>
      <c r="F107" s="103"/>
      <c r="G107" s="104"/>
      <c r="H107" s="80"/>
    </row>
    <row r="108" spans="1:8" ht="15" customHeight="1" x14ac:dyDescent="0.2">
      <c r="A108" s="130"/>
      <c r="B108" s="21"/>
      <c r="C108" s="21"/>
      <c r="D108" s="21"/>
      <c r="E108" s="21"/>
      <c r="F108" s="21"/>
      <c r="G108" s="131"/>
    </row>
    <row r="109" spans="1:8" ht="15" customHeight="1" x14ac:dyDescent="0.2">
      <c r="A109" s="242" t="s">
        <v>107</v>
      </c>
      <c r="B109" s="224"/>
      <c r="C109" s="224"/>
      <c r="D109" s="224"/>
      <c r="E109" s="224"/>
      <c r="F109" s="224"/>
      <c r="G109" s="243"/>
      <c r="H109" s="26"/>
    </row>
    <row r="110" spans="1:8" ht="15" customHeight="1" x14ac:dyDescent="0.2">
      <c r="A110" s="39" t="s">
        <v>108</v>
      </c>
      <c r="B110" s="40" t="s">
        <v>47</v>
      </c>
      <c r="C110" s="41"/>
      <c r="D110" s="41"/>
      <c r="E110" s="42"/>
      <c r="F110" s="39" t="s">
        <v>37</v>
      </c>
      <c r="G110" s="81" t="s">
        <v>38</v>
      </c>
      <c r="H110" s="82"/>
    </row>
    <row r="111" spans="1:8" s="3" customFormat="1" ht="15" customHeight="1" x14ac:dyDescent="0.2">
      <c r="A111" s="27" t="s">
        <v>10</v>
      </c>
      <c r="B111" s="132" t="s">
        <v>109</v>
      </c>
      <c r="C111" s="133"/>
      <c r="D111" s="134"/>
      <c r="E111" s="135"/>
      <c r="F111" s="136"/>
      <c r="G111" s="128"/>
      <c r="H111" s="129"/>
    </row>
    <row r="112" spans="1:8" s="3" customFormat="1" ht="15" customHeight="1" x14ac:dyDescent="0.2">
      <c r="A112" s="40" t="s">
        <v>110</v>
      </c>
      <c r="B112" s="40"/>
      <c r="C112" s="41"/>
      <c r="D112" s="41"/>
      <c r="E112" s="42"/>
      <c r="F112" s="74">
        <f>SUM(F111:F111)</f>
        <v>0</v>
      </c>
      <c r="G112" s="64">
        <f>SUM(G111:G111)</f>
        <v>0</v>
      </c>
      <c r="H112" s="65"/>
    </row>
    <row r="113" spans="1:8" s="3" customFormat="1" ht="15" customHeight="1" x14ac:dyDescent="0.2">
      <c r="A113" s="75" t="s">
        <v>106</v>
      </c>
      <c r="B113" s="76"/>
      <c r="C113" s="76"/>
      <c r="D113" s="76"/>
      <c r="E113" s="76"/>
      <c r="F113" s="77"/>
      <c r="G113" s="78"/>
      <c r="H113" s="65"/>
    </row>
    <row r="114" spans="1:8" s="3" customFormat="1" ht="15" customHeight="1" x14ac:dyDescent="0.2">
      <c r="A114" s="137" t="s">
        <v>111</v>
      </c>
      <c r="B114" s="138"/>
      <c r="C114" s="138"/>
      <c r="D114" s="138"/>
      <c r="E114" s="138"/>
      <c r="F114" s="139"/>
      <c r="G114" s="140">
        <f>G112+G106</f>
        <v>0</v>
      </c>
      <c r="H114" s="65"/>
    </row>
    <row r="115" spans="1:8" s="3" customFormat="1" ht="15" customHeight="1" x14ac:dyDescent="0.2">
      <c r="A115" s="13"/>
      <c r="B115" s="13"/>
      <c r="C115" s="13"/>
      <c r="D115" s="13"/>
      <c r="E115" s="13"/>
      <c r="F115" s="141"/>
      <c r="G115" s="142"/>
      <c r="H115" s="65"/>
    </row>
    <row r="116" spans="1:8" s="3" customFormat="1" ht="15" customHeight="1" x14ac:dyDescent="0.2">
      <c r="A116" s="13"/>
      <c r="B116" s="13"/>
      <c r="C116" s="13"/>
      <c r="D116" s="13"/>
      <c r="E116" s="13"/>
      <c r="F116" s="141"/>
      <c r="G116" s="142"/>
      <c r="H116" s="65"/>
    </row>
    <row r="117" spans="1:8" s="3" customFormat="1" ht="15" customHeight="1" x14ac:dyDescent="0.2">
      <c r="A117" s="228" t="s">
        <v>112</v>
      </c>
      <c r="B117" s="229"/>
      <c r="C117" s="229"/>
      <c r="D117" s="229"/>
      <c r="E117" s="229"/>
      <c r="F117" s="229"/>
      <c r="G117" s="230"/>
      <c r="H117" s="26"/>
    </row>
    <row r="118" spans="1:8" s="3" customFormat="1" ht="15" customHeight="1" x14ac:dyDescent="0.2">
      <c r="A118" s="143"/>
      <c r="B118" s="13"/>
      <c r="C118" s="13"/>
      <c r="D118" s="13"/>
      <c r="E118" s="13"/>
      <c r="F118" s="141"/>
      <c r="G118" s="144"/>
      <c r="H118" s="65"/>
    </row>
    <row r="119" spans="1:8" s="3" customFormat="1" ht="15" customHeight="1" x14ac:dyDescent="0.2">
      <c r="A119" s="39">
        <v>5</v>
      </c>
      <c r="B119" s="40" t="s">
        <v>113</v>
      </c>
      <c r="C119" s="41"/>
      <c r="D119" s="41"/>
      <c r="E119" s="41"/>
      <c r="F119" s="145"/>
      <c r="G119" s="81" t="s">
        <v>38</v>
      </c>
      <c r="H119" s="82"/>
    </row>
    <row r="120" spans="1:8" s="3" customFormat="1" ht="15" customHeight="1" x14ac:dyDescent="0.2">
      <c r="A120" s="27" t="s">
        <v>10</v>
      </c>
      <c r="B120" s="28" t="s">
        <v>114</v>
      </c>
      <c r="C120" s="29"/>
      <c r="D120" s="146"/>
      <c r="E120" s="146"/>
      <c r="F120" s="147"/>
      <c r="G120" s="148"/>
      <c r="H120" s="51"/>
    </row>
    <row r="121" spans="1:8" s="3" customFormat="1" ht="15" customHeight="1" x14ac:dyDescent="0.2">
      <c r="A121" s="27" t="s">
        <v>13</v>
      </c>
      <c r="B121" s="55" t="s">
        <v>115</v>
      </c>
      <c r="C121" s="29"/>
      <c r="D121" s="146"/>
      <c r="E121" s="146"/>
      <c r="F121" s="147"/>
      <c r="G121" s="149"/>
      <c r="H121" s="51"/>
    </row>
    <row r="122" spans="1:8" s="3" customFormat="1" ht="15" customHeight="1" x14ac:dyDescent="0.2">
      <c r="A122" s="54" t="s">
        <v>16</v>
      </c>
      <c r="B122" s="55" t="s">
        <v>116</v>
      </c>
      <c r="C122" s="56"/>
      <c r="D122" s="56"/>
      <c r="E122" s="56"/>
      <c r="F122" s="150"/>
      <c r="G122" s="149"/>
      <c r="H122" s="51"/>
    </row>
    <row r="123" spans="1:8" s="3" customFormat="1" ht="15" customHeight="1" x14ac:dyDescent="0.2">
      <c r="A123" s="27" t="s">
        <v>18</v>
      </c>
      <c r="B123" s="28" t="s">
        <v>117</v>
      </c>
      <c r="C123" s="29"/>
      <c r="D123" s="29"/>
      <c r="E123" s="29"/>
      <c r="F123" s="147"/>
      <c r="G123" s="116"/>
      <c r="H123" s="51"/>
    </row>
    <row r="124" spans="1:8" s="3" customFormat="1" ht="15" customHeight="1" x14ac:dyDescent="0.2">
      <c r="A124" s="27" t="s">
        <v>43</v>
      </c>
      <c r="B124" s="28" t="s">
        <v>118</v>
      </c>
      <c r="C124" s="29"/>
      <c r="D124" s="29"/>
      <c r="E124" s="29"/>
      <c r="F124" s="147"/>
      <c r="G124" s="116"/>
      <c r="H124" s="51"/>
    </row>
    <row r="125" spans="1:8" s="3" customFormat="1" ht="15" customHeight="1" x14ac:dyDescent="0.2">
      <c r="A125" s="27" t="s">
        <v>70</v>
      </c>
      <c r="B125" s="28" t="s">
        <v>104</v>
      </c>
      <c r="C125" s="29"/>
      <c r="D125" s="29"/>
      <c r="E125" s="29"/>
      <c r="F125" s="147"/>
      <c r="G125" s="149"/>
      <c r="H125" s="51"/>
    </row>
    <row r="126" spans="1:8" s="3" customFormat="1" ht="15" customHeight="1" x14ac:dyDescent="0.2">
      <c r="A126" s="151" t="s">
        <v>119</v>
      </c>
      <c r="B126" s="152"/>
      <c r="C126" s="153"/>
      <c r="D126" s="153"/>
      <c r="E126" s="153"/>
      <c r="F126" s="154"/>
      <c r="G126" s="155">
        <f>SUM(G120:G125)</f>
        <v>0</v>
      </c>
      <c r="H126" s="156"/>
    </row>
    <row r="127" spans="1:8" s="3" customFormat="1" ht="15" customHeight="1" x14ac:dyDescent="0.2">
      <c r="A127" s="10"/>
      <c r="B127" s="21"/>
      <c r="C127" s="21"/>
      <c r="D127" s="21"/>
      <c r="E127" s="21"/>
      <c r="F127" s="21"/>
      <c r="G127" s="21"/>
      <c r="H127"/>
    </row>
    <row r="128" spans="1:8" s="3" customFormat="1" ht="15" customHeight="1" x14ac:dyDescent="0.25">
      <c r="A128" s="10"/>
      <c r="B128" s="21"/>
      <c r="C128" s="21"/>
      <c r="D128" s="21"/>
      <c r="E128" s="21"/>
      <c r="F128" s="157" t="s">
        <v>120</v>
      </c>
      <c r="G128" s="158">
        <f>G126+G114+G92+G80+G47</f>
        <v>0</v>
      </c>
      <c r="H128" s="159"/>
    </row>
    <row r="129" spans="1:8" s="3" customFormat="1" ht="15" customHeight="1" x14ac:dyDescent="0.2">
      <c r="A129" s="10"/>
      <c r="B129" s="21"/>
      <c r="C129" s="21"/>
      <c r="D129" s="21"/>
      <c r="E129" s="21"/>
      <c r="F129" s="21"/>
      <c r="G129" s="21"/>
      <c r="H129"/>
    </row>
    <row r="130" spans="1:8" s="3" customFormat="1" ht="15" customHeight="1" x14ac:dyDescent="0.2">
      <c r="A130" s="231" t="s">
        <v>121</v>
      </c>
      <c r="B130" s="232"/>
      <c r="C130" s="232"/>
      <c r="D130" s="232"/>
      <c r="E130" s="232"/>
      <c r="F130" s="232"/>
      <c r="G130" s="233"/>
      <c r="H130" s="160"/>
    </row>
    <row r="131" spans="1:8" s="3" customFormat="1" ht="15" customHeight="1" x14ac:dyDescent="0.2">
      <c r="A131" s="161"/>
      <c r="B131" s="162"/>
      <c r="C131" s="162"/>
      <c r="D131" s="162"/>
      <c r="E131" s="162"/>
      <c r="F131" s="162"/>
      <c r="G131" s="163"/>
      <c r="H131" s="164"/>
    </row>
    <row r="132" spans="1:8" s="3" customFormat="1" ht="15" customHeight="1" x14ac:dyDescent="0.2">
      <c r="A132" s="165">
        <v>6</v>
      </c>
      <c r="B132" s="166" t="s">
        <v>122</v>
      </c>
      <c r="C132" s="167"/>
      <c r="D132" s="167"/>
      <c r="E132" s="168"/>
      <c r="F132" s="165" t="s">
        <v>37</v>
      </c>
      <c r="G132" s="165" t="s">
        <v>38</v>
      </c>
      <c r="H132" s="169"/>
    </row>
    <row r="133" spans="1:8" s="3" customFormat="1" ht="15" customHeight="1" x14ac:dyDescent="0.2">
      <c r="A133" s="170" t="s">
        <v>10</v>
      </c>
      <c r="B133" s="171" t="s">
        <v>123</v>
      </c>
      <c r="C133" s="146"/>
      <c r="D133" s="146"/>
      <c r="E133" s="172"/>
      <c r="F133" s="173"/>
      <c r="G133" s="174"/>
      <c r="H133" s="175"/>
    </row>
    <row r="134" spans="1:8" s="3" customFormat="1" ht="15" customHeight="1" x14ac:dyDescent="0.2">
      <c r="A134" s="170" t="s">
        <v>13</v>
      </c>
      <c r="B134" s="171" t="s">
        <v>124</v>
      </c>
      <c r="C134" s="146"/>
      <c r="D134" s="146"/>
      <c r="E134" s="172"/>
      <c r="F134" s="173"/>
      <c r="G134" s="174"/>
      <c r="H134" s="175"/>
    </row>
    <row r="135" spans="1:8" s="3" customFormat="1" ht="15" customHeight="1" x14ac:dyDescent="0.2">
      <c r="A135" s="170" t="s">
        <v>16</v>
      </c>
      <c r="B135" s="176" t="s">
        <v>125</v>
      </c>
      <c r="C135" s="146"/>
      <c r="D135" s="146"/>
      <c r="E135" s="172"/>
      <c r="F135" s="173"/>
      <c r="G135" s="177"/>
      <c r="H135" s="178"/>
    </row>
    <row r="136" spans="1:8" s="3" customFormat="1" ht="15" customHeight="1" x14ac:dyDescent="0.2">
      <c r="A136" s="170" t="s">
        <v>126</v>
      </c>
      <c r="B136" s="171" t="s">
        <v>127</v>
      </c>
      <c r="C136" s="146"/>
      <c r="D136" s="146"/>
      <c r="E136" s="172"/>
      <c r="F136" s="173"/>
      <c r="G136" s="174"/>
      <c r="H136" s="175"/>
    </row>
    <row r="137" spans="1:8" s="3" customFormat="1" ht="15" customHeight="1" x14ac:dyDescent="0.2">
      <c r="A137" s="170"/>
      <c r="B137" s="171" t="s">
        <v>128</v>
      </c>
      <c r="C137" s="146"/>
      <c r="D137" s="146"/>
      <c r="E137" s="172"/>
      <c r="F137" s="173"/>
      <c r="G137" s="174"/>
      <c r="H137" s="175"/>
    </row>
    <row r="138" spans="1:8" s="3" customFormat="1" ht="15" customHeight="1" x14ac:dyDescent="0.2">
      <c r="A138" s="170"/>
      <c r="B138" s="179" t="s">
        <v>129</v>
      </c>
      <c r="C138" s="180"/>
      <c r="D138" s="180"/>
      <c r="E138" s="172"/>
      <c r="F138" s="181"/>
      <c r="G138" s="174"/>
      <c r="H138" s="175"/>
    </row>
    <row r="139" spans="1:8" s="3" customFormat="1" ht="15" customHeight="1" x14ac:dyDescent="0.2">
      <c r="A139" s="170" t="s">
        <v>130</v>
      </c>
      <c r="B139" s="171" t="s">
        <v>131</v>
      </c>
      <c r="C139" s="146"/>
      <c r="D139" s="146"/>
      <c r="E139" s="172"/>
      <c r="F139" s="173"/>
      <c r="G139" s="174"/>
      <c r="H139" s="175"/>
    </row>
    <row r="140" spans="1:8" s="3" customFormat="1" ht="15" customHeight="1" x14ac:dyDescent="0.2">
      <c r="A140" s="170" t="s">
        <v>132</v>
      </c>
      <c r="B140" s="171" t="s">
        <v>133</v>
      </c>
      <c r="C140" s="146"/>
      <c r="D140" s="146"/>
      <c r="E140" s="172"/>
      <c r="F140" s="173"/>
      <c r="G140" s="174"/>
      <c r="H140" s="175"/>
    </row>
    <row r="141" spans="1:8" s="3" customFormat="1" ht="15" customHeight="1" x14ac:dyDescent="0.2">
      <c r="A141" s="182"/>
      <c r="B141" s="183"/>
      <c r="C141" s="183"/>
      <c r="D141" s="183"/>
      <c r="E141" s="183"/>
      <c r="F141" s="183"/>
      <c r="G141" s="184"/>
    </row>
    <row r="142" spans="1:8" s="3" customFormat="1" ht="15" customHeight="1" x14ac:dyDescent="0.2">
      <c r="A142" s="152" t="s">
        <v>134</v>
      </c>
      <c r="B142" s="185"/>
      <c r="C142" s="185"/>
      <c r="D142" s="185"/>
      <c r="E142" s="186" t="s">
        <v>135</v>
      </c>
      <c r="F142" s="187"/>
      <c r="G142" s="188">
        <f>ROUND(G133+G134+G135,2)</f>
        <v>0</v>
      </c>
      <c r="H142" s="178"/>
    </row>
    <row r="143" spans="1:8" ht="15" customHeight="1" x14ac:dyDescent="0.2">
      <c r="A143" s="10"/>
      <c r="B143" s="21"/>
      <c r="C143" s="21"/>
      <c r="D143" s="21"/>
      <c r="E143" s="21"/>
      <c r="F143" s="21"/>
      <c r="G143" s="21"/>
    </row>
    <row r="144" spans="1:8" x14ac:dyDescent="0.2">
      <c r="A144" s="10"/>
      <c r="B144" s="21"/>
      <c r="C144" s="21"/>
      <c r="D144" s="21"/>
      <c r="E144" s="21"/>
      <c r="F144" s="21"/>
      <c r="G144" s="21"/>
    </row>
    <row r="145" spans="1:8" s="3" customFormat="1" ht="20.100000000000001" customHeight="1" x14ac:dyDescent="0.2">
      <c r="A145" s="40" t="s">
        <v>136</v>
      </c>
      <c r="B145" s="41"/>
      <c r="C145" s="41"/>
      <c r="D145" s="41"/>
      <c r="E145" s="41"/>
      <c r="F145" s="42"/>
      <c r="G145" s="39" t="s">
        <v>38</v>
      </c>
      <c r="H145" s="1"/>
    </row>
    <row r="146" spans="1:8" ht="20.100000000000001" customHeight="1" x14ac:dyDescent="0.2">
      <c r="A146" s="4" t="s">
        <v>10</v>
      </c>
      <c r="B146" s="29" t="s">
        <v>137</v>
      </c>
      <c r="C146" s="47"/>
      <c r="D146" s="47"/>
      <c r="E146" s="47"/>
      <c r="F146" s="189"/>
      <c r="G146" s="190">
        <f>G47</f>
        <v>0</v>
      </c>
      <c r="H146" s="191"/>
    </row>
    <row r="147" spans="1:8" ht="20.100000000000001" customHeight="1" x14ac:dyDescent="0.2">
      <c r="A147" s="4" t="s">
        <v>13</v>
      </c>
      <c r="B147" s="29" t="s">
        <v>138</v>
      </c>
      <c r="C147" s="47"/>
      <c r="D147" s="47"/>
      <c r="E147" s="47"/>
      <c r="F147" s="189"/>
      <c r="G147" s="190">
        <f>G80</f>
        <v>0</v>
      </c>
      <c r="H147" s="191"/>
    </row>
    <row r="148" spans="1:8" ht="20.100000000000001" customHeight="1" x14ac:dyDescent="0.2">
      <c r="A148" s="4" t="s">
        <v>16</v>
      </c>
      <c r="B148" s="29" t="s">
        <v>139</v>
      </c>
      <c r="C148" s="47"/>
      <c r="D148" s="47"/>
      <c r="E148" s="47"/>
      <c r="F148" s="189"/>
      <c r="G148" s="190">
        <f>G92</f>
        <v>0</v>
      </c>
      <c r="H148" s="191"/>
    </row>
    <row r="149" spans="1:8" ht="20.100000000000001" customHeight="1" x14ac:dyDescent="0.2">
      <c r="A149" s="192" t="s">
        <v>18</v>
      </c>
      <c r="B149" s="29" t="s">
        <v>140</v>
      </c>
      <c r="C149" s="47"/>
      <c r="D149" s="47"/>
      <c r="E149" s="47"/>
      <c r="F149" s="189"/>
      <c r="G149" s="190">
        <f>G114</f>
        <v>0</v>
      </c>
      <c r="H149" s="191"/>
    </row>
    <row r="150" spans="1:8" ht="20.100000000000001" customHeight="1" x14ac:dyDescent="0.2">
      <c r="A150" s="192" t="s">
        <v>43</v>
      </c>
      <c r="B150" s="29" t="s">
        <v>141</v>
      </c>
      <c r="C150" s="47"/>
      <c r="D150" s="47"/>
      <c r="E150" s="47"/>
      <c r="F150" s="189"/>
      <c r="G150" s="193">
        <f>G126</f>
        <v>0</v>
      </c>
      <c r="H150" s="194"/>
    </row>
    <row r="151" spans="1:8" ht="20.100000000000001" customHeight="1" x14ac:dyDescent="0.2">
      <c r="A151" s="4"/>
      <c r="B151" s="195" t="s">
        <v>142</v>
      </c>
      <c r="C151" s="195"/>
      <c r="D151" s="195"/>
      <c r="E151" s="195"/>
      <c r="F151" s="196"/>
      <c r="G151" s="197">
        <f>SUM(G146:G150)</f>
        <v>0</v>
      </c>
      <c r="H151" s="156"/>
    </row>
    <row r="152" spans="1:8" ht="20.100000000000001" customHeight="1" x14ac:dyDescent="0.2">
      <c r="A152" s="198" t="s">
        <v>70</v>
      </c>
      <c r="B152" s="199" t="s">
        <v>143</v>
      </c>
      <c r="C152" s="199"/>
      <c r="D152" s="199"/>
      <c r="E152" s="199"/>
      <c r="F152" s="200"/>
      <c r="G152" s="201">
        <f>G142</f>
        <v>0</v>
      </c>
      <c r="H152" s="175"/>
    </row>
    <row r="153" spans="1:8" ht="20.100000000000001" customHeight="1" x14ac:dyDescent="0.2">
      <c r="A153" s="166" t="s">
        <v>144</v>
      </c>
      <c r="B153" s="167"/>
      <c r="C153" s="167"/>
      <c r="D153" s="167"/>
      <c r="E153" s="167"/>
      <c r="F153" s="168"/>
      <c r="G153" s="102">
        <f>G151+G152</f>
        <v>0</v>
      </c>
      <c r="H153" s="80"/>
    </row>
    <row r="154" spans="1:8" x14ac:dyDescent="0.2">
      <c r="A154" s="10"/>
      <c r="B154" s="21"/>
      <c r="C154" s="21"/>
      <c r="D154" s="21"/>
      <c r="E154" s="21"/>
      <c r="F154" s="21"/>
      <c r="G154" s="21"/>
    </row>
    <row r="155" spans="1:8" x14ac:dyDescent="0.2">
      <c r="A155" s="10"/>
      <c r="B155" s="21"/>
      <c r="C155" s="21"/>
      <c r="D155" s="21"/>
      <c r="E155" s="21"/>
      <c r="F155" s="21"/>
      <c r="G155" s="21"/>
    </row>
    <row r="156" spans="1:8" x14ac:dyDescent="0.2">
      <c r="A156" s="224" t="s">
        <v>145</v>
      </c>
      <c r="B156" s="224"/>
      <c r="C156" s="224"/>
      <c r="D156" s="224"/>
      <c r="E156" s="224"/>
      <c r="F156" s="224"/>
      <c r="G156" s="224"/>
      <c r="H156" s="26"/>
    </row>
    <row r="157" spans="1:8" x14ac:dyDescent="0.2">
      <c r="A157" s="10"/>
      <c r="B157" s="21"/>
      <c r="C157" s="21"/>
      <c r="D157" s="21"/>
      <c r="E157" s="21"/>
      <c r="F157" s="21"/>
      <c r="G157" s="21"/>
    </row>
    <row r="158" spans="1:8" x14ac:dyDescent="0.2">
      <c r="A158" s="234" t="s">
        <v>146</v>
      </c>
      <c r="B158" s="235"/>
      <c r="C158" s="202" t="s">
        <v>147</v>
      </c>
      <c r="D158" s="202" t="s">
        <v>148</v>
      </c>
      <c r="E158" s="202" t="s">
        <v>149</v>
      </c>
      <c r="F158" s="202" t="s">
        <v>150</v>
      </c>
      <c r="G158" s="202" t="s">
        <v>151</v>
      </c>
      <c r="H158" s="1"/>
    </row>
    <row r="159" spans="1:8" x14ac:dyDescent="0.2">
      <c r="A159" s="236" t="s">
        <v>152</v>
      </c>
      <c r="B159" s="237"/>
      <c r="C159" s="203" t="s">
        <v>153</v>
      </c>
      <c r="D159" s="203" t="s">
        <v>154</v>
      </c>
      <c r="E159" s="203" t="s">
        <v>155</v>
      </c>
      <c r="F159" s="203" t="s">
        <v>154</v>
      </c>
      <c r="G159" s="203" t="s">
        <v>156</v>
      </c>
      <c r="H159" s="1"/>
    </row>
    <row r="160" spans="1:8" x14ac:dyDescent="0.2">
      <c r="A160" s="238" t="s">
        <v>157</v>
      </c>
      <c r="B160" s="239"/>
      <c r="C160" s="204" t="s">
        <v>158</v>
      </c>
      <c r="D160" s="204" t="s">
        <v>159</v>
      </c>
      <c r="E160" s="204" t="s">
        <v>160</v>
      </c>
      <c r="F160" s="204" t="s">
        <v>161</v>
      </c>
      <c r="G160" s="204" t="s">
        <v>162</v>
      </c>
      <c r="H160" s="1"/>
    </row>
    <row r="161" spans="1:8" x14ac:dyDescent="0.2">
      <c r="A161" s="205"/>
      <c r="B161" s="206"/>
      <c r="C161" s="207"/>
      <c r="D161" s="208"/>
      <c r="E161" s="209">
        <f>C161*D161</f>
        <v>0</v>
      </c>
      <c r="F161" s="210"/>
      <c r="G161" s="211"/>
      <c r="H161" s="191"/>
    </row>
    <row r="162" spans="1:8" x14ac:dyDescent="0.2">
      <c r="A162" s="223" t="s">
        <v>163</v>
      </c>
      <c r="B162" s="223"/>
      <c r="C162" s="223"/>
      <c r="D162" s="223"/>
      <c r="E162" s="223"/>
      <c r="F162" s="223"/>
      <c r="G162" s="212">
        <f>G161</f>
        <v>0</v>
      </c>
      <c r="H162" s="213"/>
    </row>
    <row r="163" spans="1:8" x14ac:dyDescent="0.2">
      <c r="A163" s="10"/>
      <c r="B163" s="21"/>
      <c r="C163" s="21"/>
      <c r="D163" s="21"/>
      <c r="E163" s="21"/>
      <c r="F163" s="21"/>
      <c r="G163" s="21"/>
    </row>
    <row r="164" spans="1:8" s="3" customFormat="1" x14ac:dyDescent="0.2">
      <c r="A164" s="224" t="s">
        <v>164</v>
      </c>
      <c r="B164" s="224"/>
      <c r="C164" s="224"/>
      <c r="D164" s="224"/>
      <c r="E164" s="224"/>
      <c r="F164" s="224"/>
      <c r="G164" s="224"/>
      <c r="H164" s="26"/>
    </row>
    <row r="165" spans="1:8" x14ac:dyDescent="0.2">
      <c r="A165" s="10"/>
      <c r="B165" s="21"/>
      <c r="C165" s="21"/>
      <c r="D165" s="21"/>
      <c r="E165" s="21"/>
      <c r="F165" s="21"/>
      <c r="G165" s="21"/>
    </row>
    <row r="166" spans="1:8" s="3" customFormat="1" x14ac:dyDescent="0.2">
      <c r="A166" s="225" t="s">
        <v>165</v>
      </c>
      <c r="B166" s="226"/>
      <c r="C166" s="226"/>
      <c r="D166" s="226"/>
      <c r="E166" s="226"/>
      <c r="F166" s="226"/>
      <c r="G166" s="227"/>
      <c r="H166" s="26"/>
    </row>
    <row r="167" spans="1:8" s="3" customFormat="1" x14ac:dyDescent="0.2">
      <c r="A167" s="205"/>
      <c r="B167" s="220" t="s">
        <v>166</v>
      </c>
      <c r="C167" s="220"/>
      <c r="D167" s="220"/>
      <c r="E167" s="220"/>
      <c r="F167" s="222" t="s">
        <v>38</v>
      </c>
      <c r="G167" s="222"/>
      <c r="H167" s="82"/>
    </row>
    <row r="168" spans="1:8" s="3" customFormat="1" x14ac:dyDescent="0.2">
      <c r="A168" s="205" t="s">
        <v>10</v>
      </c>
      <c r="B168" s="217" t="s">
        <v>167</v>
      </c>
      <c r="C168" s="217"/>
      <c r="D168" s="217"/>
      <c r="E168" s="217"/>
      <c r="F168" s="218">
        <f>E161</f>
        <v>0</v>
      </c>
      <c r="G168" s="219"/>
      <c r="H168" s="214"/>
    </row>
    <row r="169" spans="1:8" s="3" customFormat="1" x14ac:dyDescent="0.2">
      <c r="A169" s="205" t="s">
        <v>13</v>
      </c>
      <c r="B169" s="217" t="s">
        <v>168</v>
      </c>
      <c r="C169" s="217"/>
      <c r="D169" s="217"/>
      <c r="E169" s="217"/>
      <c r="F169" s="218">
        <f>G162</f>
        <v>0</v>
      </c>
      <c r="G169" s="219"/>
      <c r="H169" s="214"/>
    </row>
    <row r="170" spans="1:8" s="3" customFormat="1" x14ac:dyDescent="0.2">
      <c r="A170" s="215" t="s">
        <v>16</v>
      </c>
      <c r="B170" s="220" t="s">
        <v>169</v>
      </c>
      <c r="C170" s="220"/>
      <c r="D170" s="220"/>
      <c r="E170" s="220"/>
      <c r="F170" s="221">
        <f>F169*12</f>
        <v>0</v>
      </c>
      <c r="G170" s="222"/>
      <c r="H170" s="82"/>
    </row>
    <row r="173" spans="1:8" s="3" customFormat="1" x14ac:dyDescent="0.2">
      <c r="A173" s="216"/>
      <c r="B173"/>
      <c r="C173"/>
      <c r="D173"/>
      <c r="E173"/>
      <c r="F173"/>
      <c r="G173"/>
      <c r="H173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3067D-2CD6-46DF-BA04-B1A1078E19A3}">
  <dimension ref="A1:W24"/>
  <sheetViews>
    <sheetView tabSelected="1" workbookViewId="0">
      <selection activeCell="G31" sqref="G31"/>
    </sheetView>
  </sheetViews>
  <sheetFormatPr defaultRowHeight="12.75" x14ac:dyDescent="0.2"/>
  <cols>
    <col min="1" max="1" width="5.42578125" customWidth="1"/>
    <col min="2" max="2" width="34.7109375" customWidth="1"/>
    <col min="3" max="3" width="7.28515625" customWidth="1"/>
    <col min="4" max="4" width="13.7109375" customWidth="1"/>
    <col min="5" max="5" width="15.28515625" customWidth="1"/>
    <col min="6" max="6" width="12" customWidth="1"/>
    <col min="7" max="7" width="17.7109375" customWidth="1"/>
    <col min="8" max="8" width="18" customWidth="1"/>
    <col min="9" max="20" width="8.7109375" customWidth="1"/>
    <col min="21" max="22" width="9.140625" customWidth="1"/>
    <col min="23" max="23" width="16.7109375" customWidth="1"/>
  </cols>
  <sheetData>
    <row r="1" spans="1:23" ht="15" customHeight="1" x14ac:dyDescent="0.2">
      <c r="A1" s="402" t="s">
        <v>1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</row>
    <row r="2" spans="1:23" ht="15" customHeight="1" x14ac:dyDescent="0.2">
      <c r="A2" s="405" t="s">
        <v>254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W2" s="405"/>
    </row>
    <row r="3" spans="1:23" ht="60" customHeight="1" x14ac:dyDescent="0.2">
      <c r="A3" s="401" t="s">
        <v>255</v>
      </c>
      <c r="B3" s="401" t="s">
        <v>170</v>
      </c>
      <c r="C3" s="400" t="s">
        <v>173</v>
      </c>
      <c r="D3" s="398" t="s">
        <v>253</v>
      </c>
      <c r="E3" s="395" t="s">
        <v>252</v>
      </c>
      <c r="F3" s="399" t="s">
        <v>251</v>
      </c>
      <c r="G3" s="398" t="s">
        <v>250</v>
      </c>
      <c r="H3" s="395" t="s">
        <v>249</v>
      </c>
      <c r="I3" s="397" t="s">
        <v>248</v>
      </c>
      <c r="J3" s="396" t="s">
        <v>247</v>
      </c>
      <c r="K3" s="397" t="s">
        <v>246</v>
      </c>
      <c r="L3" s="395" t="s">
        <v>245</v>
      </c>
      <c r="M3" s="397" t="s">
        <v>244</v>
      </c>
      <c r="N3" s="395" t="s">
        <v>243</v>
      </c>
      <c r="O3" s="397" t="s">
        <v>242</v>
      </c>
      <c r="P3" s="395" t="s">
        <v>241</v>
      </c>
      <c r="Q3" s="397" t="s">
        <v>240</v>
      </c>
      <c r="R3" s="395" t="s">
        <v>239</v>
      </c>
      <c r="S3" s="397" t="s">
        <v>238</v>
      </c>
      <c r="T3" s="395" t="s">
        <v>237</v>
      </c>
      <c r="U3" s="397" t="s">
        <v>236</v>
      </c>
      <c r="V3" s="396" t="s">
        <v>235</v>
      </c>
      <c r="W3" s="395" t="s">
        <v>234</v>
      </c>
    </row>
    <row r="4" spans="1:23" ht="15.75" x14ac:dyDescent="0.25">
      <c r="A4" s="298">
        <v>1</v>
      </c>
      <c r="B4" s="295" t="s">
        <v>175</v>
      </c>
      <c r="C4" s="384">
        <v>1</v>
      </c>
      <c r="D4" s="383"/>
      <c r="E4" s="383">
        <f>C4*D4</f>
        <v>0</v>
      </c>
      <c r="F4" s="382"/>
      <c r="G4" s="380">
        <f>D4*0.7023</f>
        <v>0</v>
      </c>
      <c r="H4" s="380">
        <f>C4*G4</f>
        <v>0</v>
      </c>
      <c r="I4" s="381"/>
      <c r="J4" s="381">
        <f>I4*C4</f>
        <v>0</v>
      </c>
      <c r="K4" s="394"/>
      <c r="L4" s="381">
        <f>K4*C4</f>
        <v>0</v>
      </c>
      <c r="M4" s="381"/>
      <c r="N4" s="381">
        <f>M4*C4</f>
        <v>0</v>
      </c>
      <c r="O4" s="381"/>
      <c r="P4" s="381">
        <f>O4*C4</f>
        <v>0</v>
      </c>
      <c r="Q4" s="394"/>
      <c r="R4" s="381">
        <f>Q4*C4</f>
        <v>0</v>
      </c>
      <c r="S4" s="394"/>
      <c r="T4" s="381">
        <f>S4*C4</f>
        <v>0</v>
      </c>
      <c r="U4" s="381"/>
      <c r="V4" s="381">
        <f>U4*C4</f>
        <v>0</v>
      </c>
      <c r="W4" s="380">
        <f>J4+L4+N4+P4+R4+T4+V4</f>
        <v>0</v>
      </c>
    </row>
    <row r="5" spans="1:23" ht="15.75" x14ac:dyDescent="0.25">
      <c r="A5" s="303">
        <v>2</v>
      </c>
      <c r="B5" s="302" t="s">
        <v>178</v>
      </c>
      <c r="C5" s="331">
        <v>6</v>
      </c>
      <c r="D5" s="393"/>
      <c r="E5" s="383">
        <f>C5*D5</f>
        <v>0</v>
      </c>
      <c r="F5" s="377"/>
      <c r="G5" s="374">
        <f>D5*0.7023</f>
        <v>0</v>
      </c>
      <c r="H5" s="374">
        <f>C5*G5</f>
        <v>0</v>
      </c>
      <c r="I5" s="392"/>
      <c r="J5" s="376">
        <f>I5*C5</f>
        <v>0</v>
      </c>
      <c r="K5" s="392"/>
      <c r="L5" s="376">
        <f>K5*C5</f>
        <v>0</v>
      </c>
      <c r="M5" s="392"/>
      <c r="N5" s="376">
        <f>M5*C5</f>
        <v>0</v>
      </c>
      <c r="O5" s="392"/>
      <c r="P5" s="376">
        <f>O5*C5</f>
        <v>0</v>
      </c>
      <c r="Q5" s="392"/>
      <c r="R5" s="376">
        <f>Q5*C5</f>
        <v>0</v>
      </c>
      <c r="S5" s="392"/>
      <c r="T5" s="376">
        <f>S5*C5</f>
        <v>0</v>
      </c>
      <c r="U5" s="392"/>
      <c r="V5" s="375">
        <f>U5*C5</f>
        <v>0</v>
      </c>
      <c r="W5" s="374">
        <f>J5+L5+N5+P5+R5+T5+V5</f>
        <v>0</v>
      </c>
    </row>
    <row r="6" spans="1:23" ht="15.75" x14ac:dyDescent="0.25">
      <c r="A6" s="298">
        <v>3</v>
      </c>
      <c r="B6" s="295" t="s">
        <v>233</v>
      </c>
      <c r="C6" s="384">
        <v>5</v>
      </c>
      <c r="D6" s="383"/>
      <c r="E6" s="383">
        <f>C6*D6</f>
        <v>0</v>
      </c>
      <c r="F6" s="382"/>
      <c r="G6" s="380">
        <f>D6*0.7023</f>
        <v>0</v>
      </c>
      <c r="H6" s="380">
        <f>C6*G6</f>
        <v>0</v>
      </c>
      <c r="I6" s="381"/>
      <c r="J6" s="381">
        <f>I6*C6</f>
        <v>0</v>
      </c>
      <c r="K6" s="381"/>
      <c r="L6" s="381">
        <f>K6*C6</f>
        <v>0</v>
      </c>
      <c r="M6" s="381"/>
      <c r="N6" s="381">
        <f>M6*C6</f>
        <v>0</v>
      </c>
      <c r="O6" s="381"/>
      <c r="P6" s="381">
        <f>O6*C6</f>
        <v>0</v>
      </c>
      <c r="Q6" s="381"/>
      <c r="R6" s="381">
        <f>Q6*C6</f>
        <v>0</v>
      </c>
      <c r="S6" s="381"/>
      <c r="T6" s="381">
        <f>S6*C6</f>
        <v>0</v>
      </c>
      <c r="U6" s="381"/>
      <c r="V6" s="381">
        <f>U6*C6</f>
        <v>0</v>
      </c>
      <c r="W6" s="380">
        <f>J6+L6+N6+P6+R6+T6+V6</f>
        <v>0</v>
      </c>
    </row>
    <row r="7" spans="1:23" ht="15.75" x14ac:dyDescent="0.25">
      <c r="A7" s="312">
        <v>4</v>
      </c>
      <c r="B7" s="313" t="s">
        <v>186</v>
      </c>
      <c r="C7" s="385">
        <v>14</v>
      </c>
      <c r="D7" s="315"/>
      <c r="E7" s="315">
        <f>C7*D7</f>
        <v>0</v>
      </c>
      <c r="F7" s="403">
        <v>0</v>
      </c>
      <c r="G7" s="403">
        <f>(D7-F7)*0.7023</f>
        <v>0</v>
      </c>
      <c r="H7" s="386">
        <f>C7*G7</f>
        <v>0</v>
      </c>
      <c r="I7" s="388"/>
      <c r="J7" s="388">
        <f>I7*C7</f>
        <v>0</v>
      </c>
      <c r="K7" s="388"/>
      <c r="L7" s="388">
        <f>K7*C7</f>
        <v>0</v>
      </c>
      <c r="M7" s="388"/>
      <c r="N7" s="388">
        <f>M7*C7</f>
        <v>0</v>
      </c>
      <c r="O7" s="388"/>
      <c r="P7" s="388">
        <f>O7*C7</f>
        <v>0</v>
      </c>
      <c r="Q7" s="388"/>
      <c r="R7" s="388">
        <f>Q7*C7</f>
        <v>0</v>
      </c>
      <c r="S7" s="388"/>
      <c r="T7" s="388">
        <f>S7*C7</f>
        <v>0</v>
      </c>
      <c r="U7" s="388"/>
      <c r="V7" s="387">
        <f>U7*C7</f>
        <v>0</v>
      </c>
      <c r="W7" s="386">
        <f>J7+L7+N7+P7+R7+T7+V7</f>
        <v>0</v>
      </c>
    </row>
    <row r="8" spans="1:23" ht="15.75" x14ac:dyDescent="0.25">
      <c r="A8" s="316">
        <v>5</v>
      </c>
      <c r="B8" s="317" t="s">
        <v>189</v>
      </c>
      <c r="C8" s="391">
        <v>12</v>
      </c>
      <c r="D8" s="319"/>
      <c r="E8" s="319">
        <f>C8*D8</f>
        <v>0</v>
      </c>
      <c r="F8" s="404">
        <v>0</v>
      </c>
      <c r="G8" s="404">
        <f>(D8-F8)*0.7023</f>
        <v>0</v>
      </c>
      <c r="H8" s="389">
        <f>C8*G8</f>
        <v>0</v>
      </c>
      <c r="I8" s="390"/>
      <c r="J8" s="390">
        <f>I8*C8</f>
        <v>0</v>
      </c>
      <c r="K8" s="390"/>
      <c r="L8" s="390">
        <f>K8*C8</f>
        <v>0</v>
      </c>
      <c r="M8" s="390"/>
      <c r="N8" s="390">
        <f>M8*C8</f>
        <v>0</v>
      </c>
      <c r="O8" s="390"/>
      <c r="P8" s="390">
        <f>O8*C8</f>
        <v>0</v>
      </c>
      <c r="Q8" s="390"/>
      <c r="R8" s="390">
        <f>Q8*C8</f>
        <v>0</v>
      </c>
      <c r="S8" s="390"/>
      <c r="T8" s="390">
        <f>S8*C8</f>
        <v>0</v>
      </c>
      <c r="U8" s="390"/>
      <c r="V8" s="390">
        <f>U8*C8</f>
        <v>0</v>
      </c>
      <c r="W8" s="389">
        <f>J8+L8+N8+P8+R8+T8+V8</f>
        <v>0</v>
      </c>
    </row>
    <row r="9" spans="1:23" ht="15.75" x14ac:dyDescent="0.25">
      <c r="A9" s="312">
        <v>6</v>
      </c>
      <c r="B9" s="313" t="s">
        <v>190</v>
      </c>
      <c r="C9" s="385">
        <v>9</v>
      </c>
      <c r="D9" s="315"/>
      <c r="E9" s="315">
        <f>C9*D9</f>
        <v>0</v>
      </c>
      <c r="F9" s="403">
        <v>0</v>
      </c>
      <c r="G9" s="403">
        <f>(D9-F9)*0.7023</f>
        <v>0</v>
      </c>
      <c r="H9" s="386">
        <f>C9*G9</f>
        <v>0</v>
      </c>
      <c r="I9" s="388"/>
      <c r="J9" s="388">
        <f>I9*C9</f>
        <v>0</v>
      </c>
      <c r="K9" s="388"/>
      <c r="L9" s="388">
        <f>K9*C9</f>
        <v>0</v>
      </c>
      <c r="M9" s="388"/>
      <c r="N9" s="388">
        <f>M9*C9</f>
        <v>0</v>
      </c>
      <c r="O9" s="388"/>
      <c r="P9" s="388">
        <f>O9*C9</f>
        <v>0</v>
      </c>
      <c r="Q9" s="388"/>
      <c r="R9" s="388">
        <f>Q9*C9</f>
        <v>0</v>
      </c>
      <c r="S9" s="388"/>
      <c r="T9" s="388">
        <f>S9*C9</f>
        <v>0</v>
      </c>
      <c r="U9" s="388"/>
      <c r="V9" s="387">
        <f>U9*C9</f>
        <v>0</v>
      </c>
      <c r="W9" s="386">
        <f>J9+L9+N9+P9+R9+T9+V9</f>
        <v>0</v>
      </c>
    </row>
    <row r="10" spans="1:23" ht="15.75" x14ac:dyDescent="0.25">
      <c r="A10" s="298">
        <v>7</v>
      </c>
      <c r="B10" s="295" t="s">
        <v>193</v>
      </c>
      <c r="C10" s="384">
        <v>1</v>
      </c>
      <c r="D10" s="383"/>
      <c r="E10" s="383">
        <f>C10*D10</f>
        <v>0</v>
      </c>
      <c r="F10" s="382"/>
      <c r="G10" s="380">
        <f>D10*0.7023</f>
        <v>0</v>
      </c>
      <c r="H10" s="380">
        <f>C10*G10</f>
        <v>0</v>
      </c>
      <c r="I10" s="381"/>
      <c r="J10" s="381">
        <f>I10*C10</f>
        <v>0</v>
      </c>
      <c r="K10" s="381"/>
      <c r="L10" s="381">
        <f>K10*C10</f>
        <v>0</v>
      </c>
      <c r="M10" s="381"/>
      <c r="N10" s="381">
        <f>M10*C10</f>
        <v>0</v>
      </c>
      <c r="O10" s="381"/>
      <c r="P10" s="381">
        <f>O10*C10</f>
        <v>0</v>
      </c>
      <c r="Q10" s="381"/>
      <c r="R10" s="381">
        <f>Q10*C10</f>
        <v>0</v>
      </c>
      <c r="S10" s="381"/>
      <c r="T10" s="381">
        <f>S10*C10</f>
        <v>0</v>
      </c>
      <c r="U10" s="381"/>
      <c r="V10" s="381">
        <f>U10*C10</f>
        <v>0</v>
      </c>
      <c r="W10" s="380">
        <f>J10+L10+N10+P10+R10+T10+V10</f>
        <v>0</v>
      </c>
    </row>
    <row r="11" spans="1:23" ht="15.75" x14ac:dyDescent="0.25">
      <c r="A11" s="324">
        <v>8</v>
      </c>
      <c r="B11" s="321" t="s">
        <v>196</v>
      </c>
      <c r="C11" s="379">
        <v>2</v>
      </c>
      <c r="D11" s="378"/>
      <c r="E11" s="378">
        <f>C11*D11</f>
        <v>0</v>
      </c>
      <c r="F11" s="377"/>
      <c r="G11" s="374">
        <f>D11*0.7023</f>
        <v>0</v>
      </c>
      <c r="H11" s="374">
        <f>C11*G11</f>
        <v>0</v>
      </c>
      <c r="I11" s="376"/>
      <c r="J11" s="376">
        <f>I11*C11</f>
        <v>0</v>
      </c>
      <c r="K11" s="376"/>
      <c r="L11" s="376">
        <f>K11*C11</f>
        <v>0</v>
      </c>
      <c r="M11" s="376"/>
      <c r="N11" s="376">
        <f>M11*C11</f>
        <v>0</v>
      </c>
      <c r="O11" s="376"/>
      <c r="P11" s="376">
        <f>O11*C11</f>
        <v>0</v>
      </c>
      <c r="Q11" s="376"/>
      <c r="R11" s="376">
        <f>Q11*C11</f>
        <v>0</v>
      </c>
      <c r="S11" s="376"/>
      <c r="T11" s="376">
        <f>S11*C11</f>
        <v>0</v>
      </c>
      <c r="U11" s="376"/>
      <c r="V11" s="375">
        <f>U11*C11</f>
        <v>0</v>
      </c>
      <c r="W11" s="374">
        <f>J11+L11+N11+P11+R11+T11+V11</f>
        <v>0</v>
      </c>
    </row>
    <row r="12" spans="1:23" ht="15.75" x14ac:dyDescent="0.25">
      <c r="A12" s="298">
        <v>9</v>
      </c>
      <c r="B12" s="295" t="s">
        <v>199</v>
      </c>
      <c r="C12" s="384">
        <v>1</v>
      </c>
      <c r="D12" s="383"/>
      <c r="E12" s="383">
        <f>C12*D12</f>
        <v>0</v>
      </c>
      <c r="F12" s="382"/>
      <c r="G12" s="380">
        <f>D12*0.7023</f>
        <v>0</v>
      </c>
      <c r="H12" s="380">
        <f>C12*G12</f>
        <v>0</v>
      </c>
      <c r="I12" s="381"/>
      <c r="J12" s="381">
        <f>I12*C12</f>
        <v>0</v>
      </c>
      <c r="K12" s="381"/>
      <c r="L12" s="381">
        <f>K12*C12</f>
        <v>0</v>
      </c>
      <c r="M12" s="381"/>
      <c r="N12" s="381">
        <f>M12*C12</f>
        <v>0</v>
      </c>
      <c r="O12" s="381"/>
      <c r="P12" s="381">
        <f>O12*C12</f>
        <v>0</v>
      </c>
      <c r="Q12" s="381"/>
      <c r="R12" s="381">
        <f>Q12*C12</f>
        <v>0</v>
      </c>
      <c r="S12" s="381"/>
      <c r="T12" s="381">
        <f>S12*C12</f>
        <v>0</v>
      </c>
      <c r="U12" s="381"/>
      <c r="V12" s="381">
        <f>U12*C12</f>
        <v>0</v>
      </c>
      <c r="W12" s="380">
        <f>J12+L12+N12+P12+R12+T12+V12</f>
        <v>0</v>
      </c>
    </row>
    <row r="13" spans="1:23" ht="15.75" x14ac:dyDescent="0.25">
      <c r="A13" s="324">
        <v>10</v>
      </c>
      <c r="B13" s="326" t="s">
        <v>202</v>
      </c>
      <c r="C13" s="385">
        <v>1</v>
      </c>
      <c r="D13" s="378"/>
      <c r="E13" s="378">
        <f>C13*D13</f>
        <v>0</v>
      </c>
      <c r="F13" s="377"/>
      <c r="G13" s="374">
        <f>D13*0.7023</f>
        <v>0</v>
      </c>
      <c r="H13" s="374">
        <f>C13*G13</f>
        <v>0</v>
      </c>
      <c r="I13" s="376"/>
      <c r="J13" s="376">
        <f>I13*C13</f>
        <v>0</v>
      </c>
      <c r="K13" s="376"/>
      <c r="L13" s="376">
        <f>K13*C13</f>
        <v>0</v>
      </c>
      <c r="M13" s="376"/>
      <c r="N13" s="376">
        <f>M13*C13</f>
        <v>0</v>
      </c>
      <c r="O13" s="376"/>
      <c r="P13" s="376">
        <f>O13*C13</f>
        <v>0</v>
      </c>
      <c r="Q13" s="376"/>
      <c r="R13" s="376">
        <f>Q13*C13</f>
        <v>0</v>
      </c>
      <c r="S13" s="376"/>
      <c r="T13" s="376">
        <f>S13*C13</f>
        <v>0</v>
      </c>
      <c r="U13" s="376"/>
      <c r="V13" s="375">
        <f>U13*C13</f>
        <v>0</v>
      </c>
      <c r="W13" s="374">
        <f>J13+L13+N13+P13+R13+T13+V13</f>
        <v>0</v>
      </c>
    </row>
    <row r="14" spans="1:23" ht="15.75" x14ac:dyDescent="0.25">
      <c r="A14" s="298">
        <v>11</v>
      </c>
      <c r="B14" s="295" t="s">
        <v>205</v>
      </c>
      <c r="C14" s="384">
        <v>2</v>
      </c>
      <c r="D14" s="383"/>
      <c r="E14" s="383">
        <f>C14*D14</f>
        <v>0</v>
      </c>
      <c r="F14" s="382"/>
      <c r="G14" s="380">
        <f>D14*0.7023</f>
        <v>0</v>
      </c>
      <c r="H14" s="380">
        <f>C14*G14</f>
        <v>0</v>
      </c>
      <c r="I14" s="381"/>
      <c r="J14" s="381">
        <f>I14*C14</f>
        <v>0</v>
      </c>
      <c r="K14" s="381"/>
      <c r="L14" s="381">
        <f>K14*C14</f>
        <v>0</v>
      </c>
      <c r="M14" s="381"/>
      <c r="N14" s="381">
        <f>M14*C14</f>
        <v>0</v>
      </c>
      <c r="O14" s="381"/>
      <c r="P14" s="381">
        <f>O14*C14</f>
        <v>0</v>
      </c>
      <c r="Q14" s="381"/>
      <c r="R14" s="381">
        <f>Q14*C14</f>
        <v>0</v>
      </c>
      <c r="S14" s="381"/>
      <c r="T14" s="381">
        <f>S14*C14</f>
        <v>0</v>
      </c>
      <c r="U14" s="381"/>
      <c r="V14" s="381">
        <f>U14*C14</f>
        <v>0</v>
      </c>
      <c r="W14" s="380">
        <f>J14+L14+N14+P14+R14+T14+V14</f>
        <v>0</v>
      </c>
    </row>
    <row r="15" spans="1:23" ht="15.75" x14ac:dyDescent="0.25">
      <c r="A15" s="324">
        <v>12</v>
      </c>
      <c r="B15" s="321" t="s">
        <v>208</v>
      </c>
      <c r="C15" s="379">
        <v>2</v>
      </c>
      <c r="D15" s="378"/>
      <c r="E15" s="378">
        <f>C15*D15</f>
        <v>0</v>
      </c>
      <c r="F15" s="377"/>
      <c r="G15" s="374">
        <f>D15*0.7023</f>
        <v>0</v>
      </c>
      <c r="H15" s="374">
        <f>C15*G15</f>
        <v>0</v>
      </c>
      <c r="I15" s="376"/>
      <c r="J15" s="376">
        <f>I15*C15</f>
        <v>0</v>
      </c>
      <c r="K15" s="376"/>
      <c r="L15" s="376">
        <f>K15*C15</f>
        <v>0</v>
      </c>
      <c r="M15" s="376"/>
      <c r="N15" s="376">
        <f>M15*C15</f>
        <v>0</v>
      </c>
      <c r="O15" s="376"/>
      <c r="P15" s="376">
        <f>O15*C15</f>
        <v>0</v>
      </c>
      <c r="Q15" s="376"/>
      <c r="R15" s="376">
        <f>Q15*C15</f>
        <v>0</v>
      </c>
      <c r="S15" s="376"/>
      <c r="T15" s="376">
        <f>S15*C15</f>
        <v>0</v>
      </c>
      <c r="U15" s="376"/>
      <c r="V15" s="375">
        <f>U15*C15</f>
        <v>0</v>
      </c>
      <c r="W15" s="374">
        <f>J15+L15+N15+P15+R15+T15+V15</f>
        <v>0</v>
      </c>
    </row>
    <row r="16" spans="1:23" ht="15" x14ac:dyDescent="0.2">
      <c r="A16" s="301"/>
      <c r="B16" s="327"/>
      <c r="C16" s="301"/>
      <c r="D16" s="328"/>
      <c r="E16" s="328"/>
      <c r="F16" s="373"/>
      <c r="G16" s="373"/>
      <c r="H16" s="37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373"/>
    </row>
    <row r="17" spans="1:23" ht="15.75" x14ac:dyDescent="0.25">
      <c r="A17" s="301"/>
      <c r="B17" s="329" t="s">
        <v>211</v>
      </c>
      <c r="C17" s="331">
        <f>SUM(C4:C16)</f>
        <v>56</v>
      </c>
      <c r="D17" s="372"/>
      <c r="E17" s="371">
        <f>SUM(E4:E16)</f>
        <v>0</v>
      </c>
      <c r="F17" s="332"/>
      <c r="G17" s="371"/>
      <c r="H17" s="371">
        <f>SUM(H4:H16)</f>
        <v>0</v>
      </c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371">
        <f>SUM(W4:W16)</f>
        <v>0</v>
      </c>
    </row>
    <row r="18" spans="1:23" ht="24.75" hidden="1" customHeight="1" x14ac:dyDescent="0.2">
      <c r="A18" s="23"/>
      <c r="D18" s="370" t="s">
        <v>232</v>
      </c>
      <c r="E18" s="368">
        <f>E17*12</f>
        <v>0</v>
      </c>
      <c r="F18" s="362"/>
      <c r="H18" s="368">
        <f>H17*12</f>
        <v>0</v>
      </c>
      <c r="J18" s="369" t="s">
        <v>35</v>
      </c>
      <c r="K18" s="369"/>
      <c r="L18" s="369" t="s">
        <v>46</v>
      </c>
      <c r="M18" s="369"/>
      <c r="N18" s="369" t="s">
        <v>54</v>
      </c>
      <c r="O18" s="369"/>
      <c r="P18" s="369" t="s">
        <v>63</v>
      </c>
      <c r="Q18" s="369"/>
      <c r="R18" s="369" t="s">
        <v>79</v>
      </c>
      <c r="S18" s="369"/>
      <c r="T18" s="369" t="s">
        <v>231</v>
      </c>
      <c r="U18" s="369"/>
      <c r="V18" s="369" t="s">
        <v>230</v>
      </c>
      <c r="W18" s="368">
        <f>W17*12</f>
        <v>0</v>
      </c>
    </row>
    <row r="19" spans="1:23" ht="42" hidden="1" customHeight="1" x14ac:dyDescent="0.2">
      <c r="A19" s="23"/>
      <c r="D19" s="289"/>
      <c r="E19" s="289"/>
      <c r="F19" s="362"/>
      <c r="G19" s="362"/>
      <c r="H19" s="362"/>
      <c r="I19" s="291" t="s">
        <v>229</v>
      </c>
      <c r="J19" s="365">
        <f>SUM(J4:J16)</f>
        <v>0</v>
      </c>
      <c r="K19" s="366"/>
      <c r="L19" s="365">
        <f>SUM(L4:L16)</f>
        <v>0</v>
      </c>
      <c r="M19" s="366"/>
      <c r="N19" s="367">
        <f>SUM(N4:N16)</f>
        <v>0</v>
      </c>
      <c r="O19" s="366"/>
      <c r="P19" s="367">
        <f>SUM(P4:P16)</f>
        <v>0</v>
      </c>
      <c r="Q19" s="366"/>
      <c r="R19" s="365">
        <f>SUM(R4:R16)</f>
        <v>0</v>
      </c>
      <c r="S19" s="366"/>
      <c r="T19" s="365">
        <f>SUM(T4:T16)</f>
        <v>0</v>
      </c>
      <c r="U19" s="366"/>
      <c r="V19" s="365">
        <f>SUM(V4:V16)</f>
        <v>0</v>
      </c>
    </row>
    <row r="20" spans="1:23" hidden="1" x14ac:dyDescent="0.2">
      <c r="A20" s="23"/>
      <c r="D20" s="364" t="s">
        <v>212</v>
      </c>
      <c r="E20" s="363"/>
      <c r="F20" s="362"/>
      <c r="G20" s="362"/>
      <c r="H20" s="362"/>
      <c r="I20" s="21"/>
      <c r="J20" s="21"/>
      <c r="K20" s="21"/>
      <c r="L20" s="21"/>
      <c r="M20" s="21"/>
      <c r="N20" s="21"/>
      <c r="O20" s="21"/>
    </row>
    <row r="21" spans="1:23" hidden="1" x14ac:dyDescent="0.2">
      <c r="A21" s="23"/>
      <c r="B21" s="289"/>
      <c r="D21" s="361">
        <v>2023</v>
      </c>
      <c r="E21" s="336">
        <v>2024</v>
      </c>
      <c r="F21" s="334"/>
      <c r="H21" s="334"/>
      <c r="I21" s="351" t="s">
        <v>228</v>
      </c>
      <c r="J21" s="350"/>
      <c r="K21" s="350"/>
      <c r="L21" s="350"/>
      <c r="M21" s="350"/>
      <c r="N21" s="349"/>
      <c r="O21" s="348">
        <v>140.69</v>
      </c>
      <c r="V21" s="360">
        <f>J19+L19+N19+P19+R19+T19+V19</f>
        <v>0</v>
      </c>
    </row>
    <row r="22" spans="1:23" hidden="1" x14ac:dyDescent="0.2">
      <c r="A22" s="337"/>
      <c r="B22" s="338"/>
      <c r="D22" s="359">
        <v>1320</v>
      </c>
      <c r="E22" s="340">
        <v>1461</v>
      </c>
      <c r="F22" s="358"/>
      <c r="H22" s="358"/>
      <c r="I22" s="347" t="s">
        <v>227</v>
      </c>
      <c r="J22" s="346"/>
      <c r="K22" s="346"/>
      <c r="L22" s="346"/>
      <c r="M22" s="352"/>
      <c r="N22" s="345"/>
      <c r="O22" s="344">
        <v>154.53</v>
      </c>
      <c r="V22" s="357"/>
    </row>
    <row r="23" spans="1:23" hidden="1" x14ac:dyDescent="0.2">
      <c r="A23" s="23"/>
      <c r="B23" s="289"/>
      <c r="D23" s="356">
        <v>45047</v>
      </c>
      <c r="E23" s="342">
        <v>45292</v>
      </c>
      <c r="F23" s="355"/>
      <c r="H23" s="355"/>
      <c r="I23" s="351" t="s">
        <v>226</v>
      </c>
      <c r="J23" s="350"/>
      <c r="K23" s="350"/>
      <c r="L23" s="350"/>
      <c r="M23" s="350"/>
      <c r="N23" s="349"/>
      <c r="O23" s="348">
        <v>214.4</v>
      </c>
    </row>
    <row r="24" spans="1:23" hidden="1" x14ac:dyDescent="0.2">
      <c r="I24" s="347" t="s">
        <v>225</v>
      </c>
      <c r="J24" s="346"/>
      <c r="K24" s="346"/>
      <c r="L24" s="346"/>
      <c r="M24" s="346"/>
      <c r="N24" s="345"/>
      <c r="O24" s="344">
        <v>235.5</v>
      </c>
      <c r="U24" s="354">
        <f>12*V21</f>
        <v>0</v>
      </c>
      <c r="V24" s="353"/>
    </row>
  </sheetData>
  <mergeCells count="5">
    <mergeCell ref="A1:W1"/>
    <mergeCell ref="A2:W2"/>
    <mergeCell ref="D20:E20"/>
    <mergeCell ref="V21:V22"/>
    <mergeCell ref="U24:V2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Salários</vt:lpstr>
      <vt:lpstr>Modelo por cargo</vt:lpstr>
      <vt:lpstr>Resumo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dos Santos Lira</dc:creator>
  <cp:lastModifiedBy>Alexandre dos Santos Lira</cp:lastModifiedBy>
  <dcterms:created xsi:type="dcterms:W3CDTF">2023-08-30T17:06:09Z</dcterms:created>
  <dcterms:modified xsi:type="dcterms:W3CDTF">2023-09-14T11:48:47Z</dcterms:modified>
</cp:coreProperties>
</file>