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iago.melo\Desktop\"/>
    </mc:Choice>
  </mc:AlternateContent>
  <bookViews>
    <workbookView xWindow="0" yWindow="0" windowWidth="25200" windowHeight="11265" tabRatio="900" activeTab="5"/>
  </bookViews>
  <sheets>
    <sheet name="Itens sem Grupo" sheetId="24" r:id="rId1"/>
    <sheet name="Grupo 1 - Mobília" sheetId="27" r:id="rId2"/>
    <sheet name="Grupo 2 - Mat. Automotivo" sheetId="22" r:id="rId3"/>
    <sheet name="Grupo 3 - Mat. Gráfico" sheetId="19" r:id="rId4"/>
    <sheet name="Grupo 4 - Gêneros Alimentícios" sheetId="29" r:id="rId5"/>
    <sheet name="Resumo Geral" sheetId="23" r:id="rId6"/>
  </sheets>
  <definedNames>
    <definedName name="_xlnm.Print_Area" localSheetId="1">'Grupo 1 - Mobília'!$A$1:$H$12</definedName>
    <definedName name="_xlnm.Print_Area" localSheetId="2">'Grupo 2 - Mat. Automotivo'!$A$1:$H$11</definedName>
    <definedName name="_xlnm.Print_Area" localSheetId="3">'Grupo 3 - Mat. Gráfico'!$A$1:$H$11</definedName>
    <definedName name="_xlnm.Print_Area" localSheetId="0">'Itens sem Grupo'!$A$1:$H$17</definedName>
    <definedName name="_xlnm.Print_Area" localSheetId="5">'Resumo Geral'!$A$1:$G$13</definedName>
    <definedName name="ds" localSheetId="1">#REF!</definedName>
    <definedName name="ds">#REF!</definedName>
    <definedName name="Excel_BuiltIn_Print_Area_3" localSheetId="1">#REF!</definedName>
    <definedName name="Excel_BuiltIn_Print_Area_3" localSheetId="2">#REF!</definedName>
    <definedName name="Excel_BuiltIn_Print_Area_3" localSheetId="3">#REF!</definedName>
    <definedName name="Excel_BuiltIn_Print_Area_3" localSheetId="4">#REF!</definedName>
    <definedName name="Excel_BuiltIn_Print_Area_3" localSheetId="0">#REF!</definedName>
    <definedName name="Excel_BuiltIn_Print_Area_3" localSheetId="5">#REF!</definedName>
    <definedName name="Excel_BuiltIn_Print_Area_3">#REF!</definedName>
    <definedName name="_xlnm.Print_Titles" localSheetId="1">'Grupo 1 - Mobília'!$5:$5</definedName>
    <definedName name="_xlnm.Print_Titles" localSheetId="2">'Grupo 2 - Mat. Automotivo'!$5:$5</definedName>
    <definedName name="_xlnm.Print_Titles" localSheetId="0">'Itens sem Grupo'!$5:$5</definedName>
  </definedNames>
  <calcPr calcId="152511"/>
</workbook>
</file>

<file path=xl/calcChain.xml><?xml version="1.0" encoding="utf-8"?>
<calcChain xmlns="http://schemas.openxmlformats.org/spreadsheetml/2006/main">
  <c r="F11" i="29" l="1"/>
  <c r="H10" i="29"/>
  <c r="H11" i="29"/>
  <c r="H9" i="29"/>
  <c r="F9" i="29"/>
  <c r="A9" i="29" l="1"/>
  <c r="H12" i="29"/>
  <c r="G12" i="23" s="1"/>
  <c r="A10" i="29"/>
  <c r="A11" i="29" s="1"/>
  <c r="A11" i="27" l="1"/>
  <c r="A10" i="27"/>
  <c r="H10" i="27"/>
  <c r="A16" i="24"/>
  <c r="A15" i="24"/>
  <c r="H15" i="24"/>
  <c r="H10" i="19" l="1"/>
  <c r="H9" i="19"/>
  <c r="H10" i="22"/>
  <c r="H9" i="22"/>
  <c r="H11" i="27"/>
  <c r="H9" i="27"/>
  <c r="H12" i="27" l="1"/>
  <c r="G9" i="23" s="1"/>
  <c r="H10" i="24"/>
  <c r="H11" i="24"/>
  <c r="H12" i="24"/>
  <c r="H13" i="24"/>
  <c r="H14" i="24"/>
  <c r="H16" i="24"/>
  <c r="H9" i="24"/>
  <c r="H17" i="24" l="1"/>
  <c r="G8" i="23" s="1"/>
  <c r="A10" i="24"/>
  <c r="A11" i="24" s="1"/>
  <c r="A12" i="24" s="1"/>
  <c r="A13" i="24" s="1"/>
  <c r="A14" i="24" l="1"/>
  <c r="A9" i="27" s="1"/>
  <c r="A9" i="22" s="1"/>
  <c r="A10" i="22" s="1"/>
  <c r="A9" i="19" s="1"/>
  <c r="A10" i="19" s="1"/>
  <c r="H11" i="22"/>
  <c r="G10" i="23" s="1"/>
  <c r="H11" i="19" l="1"/>
  <c r="G11" i="23" s="1"/>
  <c r="G13" i="23" s="1"/>
</calcChain>
</file>

<file path=xl/sharedStrings.xml><?xml version="1.0" encoding="utf-8"?>
<sst xmlns="http://schemas.openxmlformats.org/spreadsheetml/2006/main" count="125" uniqueCount="52">
  <si>
    <t>UN</t>
  </si>
  <si>
    <t xml:space="preserve">SUBTOTAL - R$ </t>
  </si>
  <si>
    <t>ESPECIFICAÇÕES, QUANTITATIVOS E PREÇOS ESTIMADOS</t>
  </si>
  <si>
    <t>CATMAT</t>
  </si>
  <si>
    <t>ITEM</t>
  </si>
  <si>
    <t>DESCRIÇÃO</t>
  </si>
  <si>
    <t>UNID</t>
  </si>
  <si>
    <t>VALOR</t>
  </si>
  <si>
    <t>UNIT</t>
  </si>
  <si>
    <t>TOTAL</t>
  </si>
  <si>
    <t>33.90.30-16</t>
  </si>
  <si>
    <t>NATUREZA DA DESPESA</t>
  </si>
  <si>
    <t>33.90.30-21</t>
  </si>
  <si>
    <t>CONSUMO ESTIMATIVO</t>
  </si>
  <si>
    <r>
      <rPr>
        <b/>
        <sz val="10"/>
        <rFont val="Calibri"/>
        <family val="2"/>
      </rPr>
      <t>Garrafa térmica</t>
    </r>
    <r>
      <rPr>
        <sz val="10"/>
        <rFont val="Calibri"/>
        <family val="2"/>
        <scheme val="minor"/>
      </rPr>
      <t>, material aço inoxidável, capacidade 1,90 L, conservação térmica (quente) mínimo de 9h (quente). Sistema de servir por pressão. Medidas mínimas: Comprimento 144 mm, largura 120 mm, altura 357 mm</t>
    </r>
  </si>
  <si>
    <t>33.90.30-39</t>
  </si>
  <si>
    <r>
      <rPr>
        <b/>
        <sz val="10"/>
        <rFont val="Calibri"/>
        <family val="2"/>
      </rPr>
      <t xml:space="preserve">Pneu </t>
    </r>
    <r>
      <rPr>
        <sz val="10"/>
        <rFont val="Calibri"/>
        <family val="2"/>
        <scheme val="minor"/>
      </rPr>
      <t xml:space="preserve">veículo automotivo, lona poliéster, arame aço, borracha alta resistência, mistura borracha alta flexibilidade, carcaça radial, sem câmara, </t>
    </r>
    <r>
      <rPr>
        <b/>
        <sz val="10"/>
        <rFont val="Calibri"/>
        <family val="2"/>
        <scheme val="minor"/>
      </rPr>
      <t>265/70 aro 16</t>
    </r>
    <r>
      <rPr>
        <sz val="10"/>
        <rFont val="Calibri"/>
        <family val="2"/>
        <scheme val="minor"/>
      </rPr>
      <t>,  com certificação valida de aprovada pelo inmetro.</t>
    </r>
  </si>
  <si>
    <r>
      <rPr>
        <b/>
        <sz val="10"/>
        <color indexed="8"/>
        <rFont val="Calibri"/>
        <family val="2"/>
      </rPr>
      <t>Pneu</t>
    </r>
    <r>
      <rPr>
        <sz val="10"/>
        <color indexed="8"/>
        <rFont val="Calibri"/>
        <family val="2"/>
        <scheme val="minor"/>
      </rPr>
      <t xml:space="preserve"> veículo automotivo, lona poliéster, arame aço, borracha alta resistência, mistura borracha alta flexibilidade, carcaça radial, sem câmara,</t>
    </r>
    <r>
      <rPr>
        <b/>
        <sz val="10"/>
        <color indexed="8"/>
        <rFont val="Calibri"/>
        <family val="2"/>
        <scheme val="minor"/>
      </rPr>
      <t xml:space="preserve"> 265/65 aro 17</t>
    </r>
    <r>
      <rPr>
        <sz val="10"/>
        <color indexed="8"/>
        <rFont val="Calibri"/>
        <family val="2"/>
        <scheme val="minor"/>
      </rPr>
      <t>,  com certificação valida de aprovada pelo inmetro.</t>
    </r>
  </si>
  <si>
    <r>
      <rPr>
        <b/>
        <sz val="10"/>
        <rFont val="Calibri"/>
        <family val="2"/>
      </rPr>
      <t>Envelope confeccionado em papel Kraft puro 240 X 340mm</t>
    </r>
    <r>
      <rPr>
        <sz val="10"/>
        <rFont val="Calibri"/>
        <family val="2"/>
        <scheme val="minor"/>
      </rPr>
      <t>. Impressão em 4/0 cores. Envelope tipo saco (envelope onde a aba localiza-se na menor dimensão). Conforme NBR 13314/2009, classificação (C5), Dimensões: 240 X 340mm, com tolerância de +/- 2 mm, confeccionado na cor amarelo ouro, com superfície e massa homogênea, espessura uniforme, baixo índice de deformação devido ao calor. Gramatura mínima 80 g/m², (de acordo com a NBR NM-ISO 536/2000 ABNT); os envelopes deverão ser cintados em até 100 (cem) unidades, acondicionados conforme praxe do fabricante, devendo constar da embalagem: quantidade.
Exigência de apresentação de CERFLOR ou FSC. Os envelopes deverão conter o TIMBRE a ser informado pela instituição. Quando da aquisição deste item: Retirar o modelo disponível no Almoxarifado. Apresentar amostra para aprovação previa pela Codevasf, para fornecimento deste item.</t>
    </r>
  </si>
  <si>
    <r>
      <rPr>
        <b/>
        <sz val="10"/>
        <rFont val="Calibri"/>
        <family val="2"/>
      </rPr>
      <t>Envelope confeccionado tipo ofício branco timbrado, medindo 230 x 115</t>
    </r>
    <r>
      <rPr>
        <sz val="10"/>
        <rFont val="Calibri"/>
        <family val="2"/>
        <scheme val="minor"/>
      </rPr>
      <t>, com impressão do timbre em quatro cores.  Os envelopes deverão conter o TIMBRE a ser informado pela instituição. Quando da aquisição deste item: Retirar o modelo disponível no Almoxarifado. Apresentar amostra para aprovação previa pela Codevasf, para fornecimento deste item.</t>
    </r>
  </si>
  <si>
    <t>GRUPO</t>
  </si>
  <si>
    <t>Material Automotivo</t>
  </si>
  <si>
    <t>Material Gráfico</t>
  </si>
  <si>
    <t>RESUMO GERAL</t>
  </si>
  <si>
    <r>
      <t>Cafeteira Industrial,</t>
    </r>
    <r>
      <rPr>
        <sz val="10"/>
        <rFont val="Calibri"/>
        <family val="2"/>
        <scheme val="minor"/>
      </rPr>
      <t xml:space="preserve"> capacidade mínima de 10 L; consumo de 1300w, Alimentação 220V; produto certificado Inmetro Portaria º 371/2009. Bojo em aço inoxidável 304 - material apropriado para contato com alimentos e bebidas. Torneiras com visor de nível para água e café. Resistência tubular e termostato regulável de 20 °C a 120 °C. Aquecimento em banho-maria.</t>
    </r>
  </si>
  <si>
    <r>
      <t xml:space="preserve">Ar-condicionado Split </t>
    </r>
    <r>
      <rPr>
        <sz val="10"/>
        <rFont val="Calibri"/>
        <family val="2"/>
        <scheme val="minor"/>
      </rPr>
      <t>com tecnologia INVERTER 18.000 BTUs, Frio, 220v, Selo Procel A ou B, assistência técnica local e garantia mínima de 12 (doze) meses.</t>
    </r>
  </si>
  <si>
    <r>
      <t xml:space="preserve">Geladeira/Refrigerador Duplex, </t>
    </r>
    <r>
      <rPr>
        <sz val="10"/>
        <rFont val="Calibri"/>
        <family val="2"/>
        <scheme val="minor"/>
      </rPr>
      <t>capacidade mínima de 450L, 220v, Selo Procel A ou B, assistência técnica local e garantia mínima de 12 (doze) meses.</t>
    </r>
  </si>
  <si>
    <r>
      <t xml:space="preserve">Fogão </t>
    </r>
    <r>
      <rPr>
        <sz val="10"/>
        <rFont val="Calibri"/>
        <family val="2"/>
        <scheme val="minor"/>
      </rPr>
      <t xml:space="preserve">Gás em Inox, </t>
    </r>
    <r>
      <rPr>
        <sz val="10"/>
        <rFont val="Calibri"/>
        <family val="2"/>
      </rPr>
      <t>4 Bocas, 220v, Acendimento Automático, Forno Autolimpante, Selo Procel A ou B, assistência técnica local e garantia mínima de 12 (doze) meses.</t>
    </r>
  </si>
  <si>
    <r>
      <t xml:space="preserve">Microondas </t>
    </r>
    <r>
      <rPr>
        <sz val="10"/>
        <rFont val="Calibri"/>
        <family val="2"/>
        <scheme val="minor"/>
      </rPr>
      <t>em Inox</t>
    </r>
    <r>
      <rPr>
        <b/>
        <sz val="10"/>
        <rFont val="Calibri"/>
        <family val="2"/>
        <scheme val="minor"/>
      </rPr>
      <t xml:space="preserve">, </t>
    </r>
    <r>
      <rPr>
        <sz val="10"/>
        <rFont val="Calibri"/>
        <family val="2"/>
        <scheme val="minor"/>
      </rPr>
      <t>capacidade mínima de 34 litros, Selo Procel A ou B, assistência técnica local e garantia mínima de 12 (doze) meses.</t>
    </r>
  </si>
  <si>
    <t>33.90.52-34</t>
  </si>
  <si>
    <r>
      <t xml:space="preserve">Aquecedor de marmita elétrico </t>
    </r>
    <r>
      <rPr>
        <sz val="10"/>
        <rFont val="Calibri"/>
        <family val="2"/>
        <scheme val="minor"/>
      </rPr>
      <t>em inox com capacidade mínima para 50 marmitas através de sistema banho maria, 220V</t>
    </r>
  </si>
  <si>
    <r>
      <t>Mesa de escritório em L com 2 gavetas</t>
    </r>
    <r>
      <rPr>
        <sz val="10"/>
        <rFont val="Calibri"/>
        <family val="2"/>
      </rPr>
      <t xml:space="preserve"> (com chave), pés niveladores, fita de borda no tampo e laterais, tampo na cor bege, pés e perfis na cor cinza. (1,50m x 1,50m)</t>
    </r>
  </si>
  <si>
    <t>Mobília</t>
  </si>
  <si>
    <r>
      <t xml:space="preserve">Cadeira </t>
    </r>
    <r>
      <rPr>
        <sz val="10"/>
        <rFont val="Calibri"/>
        <family val="2"/>
        <scheme val="minor"/>
      </rPr>
      <t>para refeitório</t>
    </r>
    <r>
      <rPr>
        <b/>
        <sz val="10"/>
        <rFont val="Calibri"/>
        <family val="2"/>
        <scheme val="minor"/>
      </rPr>
      <t xml:space="preserve"> </t>
    </r>
    <r>
      <rPr>
        <sz val="10"/>
        <rFont val="Calibri"/>
        <family val="2"/>
      </rPr>
      <t>com assento e encosto em polipropileno, suporte mínimo de até 100 kg, estrutura em tubo de aço, na cor preta.</t>
    </r>
  </si>
  <si>
    <t>ITENS SEM GRUPO</t>
  </si>
  <si>
    <t>GRUPO 3 - MAT. GRÁFICO</t>
  </si>
  <si>
    <t>GRUPO 2 - MAT. AUTOMOTIVO</t>
  </si>
  <si>
    <t>GRUPO 1 - MOBÍLIAS</t>
  </si>
  <si>
    <t>Itens sem Grupo</t>
  </si>
  <si>
    <r>
      <t xml:space="preserve">Caixa arquivo, </t>
    </r>
    <r>
      <rPr>
        <sz val="10"/>
        <rFont val="Calibri"/>
        <family val="2"/>
      </rPr>
      <t>material plástico polionda, dimensões 135 x 250 x 360, cor azul, aplicação arquivamento de documentos</t>
    </r>
  </si>
  <si>
    <t>33.90.30-07</t>
  </si>
  <si>
    <r>
      <rPr>
        <b/>
        <sz val="10"/>
        <rFont val="Calibri"/>
        <family val="2"/>
      </rPr>
      <t>Açúcar</t>
    </r>
    <r>
      <rPr>
        <sz val="10"/>
        <rFont val="Calibri"/>
        <family val="2"/>
        <scheme val="minor"/>
      </rPr>
      <t xml:space="preserve"> cristal de primeira qualidade, com aspecto, cor e cheiro próprios, sabor doce, isento de sujidades, parasitas, materiais terrosos e detritos animais ou vegetais, acondicionado em saco plástico atóxico, e suas condições deverão estar de acordo com a NTA-52/53 (decreto 12.486 de 20/10/78). O açúcar deverá estar empacotado em </t>
    </r>
    <r>
      <rPr>
        <b/>
        <sz val="10"/>
        <rFont val="Calibri"/>
        <family val="2"/>
        <scheme val="minor"/>
      </rPr>
      <t>embalagem de 01 (um) quilograma</t>
    </r>
    <r>
      <rPr>
        <sz val="10"/>
        <rFont val="Calibri"/>
        <family val="2"/>
        <scheme val="minor"/>
      </rPr>
      <t xml:space="preserve">, com dados de identificação, data de fabricação, data de vencimento, número do lote e registro no IAA – Instituto do Açúcar e do Álcool expressos, além de prazo de validade não inferior a 12 doze) meses, contado a partir da efetiva entrega do produto. </t>
    </r>
  </si>
  <si>
    <t>KG</t>
  </si>
  <si>
    <r>
      <rPr>
        <b/>
        <sz val="10"/>
        <rFont val="Calibri"/>
        <family val="2"/>
      </rPr>
      <t>Adoçante</t>
    </r>
    <r>
      <rPr>
        <sz val="10"/>
        <rFont val="Calibri"/>
        <family val="2"/>
        <scheme val="minor"/>
      </rPr>
      <t xml:space="preserve"> sucralose, aspecto físico líquido transparente, ingredientes sucralose, prazo validade 1, tipo dietético, características adicionais bico dosador, </t>
    </r>
    <r>
      <rPr>
        <b/>
        <sz val="10"/>
        <rFont val="Calibri"/>
        <family val="2"/>
        <scheme val="minor"/>
      </rPr>
      <t>frasco 100ml</t>
    </r>
    <r>
      <rPr>
        <sz val="10"/>
        <rFont val="Calibri"/>
        <family val="2"/>
        <scheme val="minor"/>
      </rPr>
      <t>.</t>
    </r>
  </si>
  <si>
    <t>FR</t>
  </si>
  <si>
    <r>
      <rPr>
        <b/>
        <sz val="10"/>
        <rFont val="Calibri"/>
        <family val="2"/>
      </rPr>
      <t>Café</t>
    </r>
    <r>
      <rPr>
        <sz val="10"/>
        <rFont val="Calibri"/>
        <family val="2"/>
        <scheme val="minor"/>
      </rPr>
      <t xml:space="preserve"> tipo exportação, 100% arábica ou até 20% conilon, torrado, moído, extraforte, embalagem a vácuo, lacrado e sem apresentar sinais de violação, contendo, no mínimo, as seguintes informações impressas diretamente na embalagem: data de fabricação, validade do produto, nome do fabricante, endereço e registro do órgão competente. Não serão aceitas embalagens com rótulos provisórios sob a forma de etiquetas. Pacote de</t>
    </r>
    <r>
      <rPr>
        <b/>
        <sz val="10"/>
        <rFont val="Calibri"/>
        <family val="2"/>
        <scheme val="minor"/>
      </rPr>
      <t xml:space="preserve"> 250g</t>
    </r>
  </si>
  <si>
    <t>PCT</t>
  </si>
  <si>
    <t>Gêneros Alimentícios</t>
  </si>
  <si>
    <r>
      <t xml:space="preserve">Cadeira diretor </t>
    </r>
    <r>
      <rPr>
        <sz val="10"/>
        <rFont val="Calibri"/>
        <family val="2"/>
      </rPr>
      <t>espaldar médio, estofado com capa de acabamento injetada. Mecanismo com regulagem de inclinação de assento e encosto sincronizados, travamento em 5 posições. Apoia braço injetado com regulagem de altura.</t>
    </r>
  </si>
  <si>
    <t>33.90.52-42</t>
  </si>
  <si>
    <t>GRUPO 4 - GÊNEROS ALIMENTÍCIOS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</si>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</sst>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\-??_);_(@_)"/>
  </numFmts>
  <fonts count="2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8"/>
      <color indexed="56"/>
      <name val="Cambria"/>
      <family val="2"/>
    </font>
    <font>
      <sz val="10"/>
      <name val="Times New Roman"/>
      <family val="1"/>
      <charset val="1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</font>
    <font>
      <b/>
      <sz val="10"/>
      <color indexed="8"/>
      <name val="Calibri"/>
      <family val="2"/>
    </font>
    <font>
      <b/>
      <sz val="10"/>
      <color indexed="8"/>
      <name val="Calibri"/>
      <family val="2"/>
      <scheme val="minor"/>
    </font>
    <font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2" tint="-9.9978637043366805E-2"/>
        <bgColor indexed="26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5">
    <xf numFmtId="0" fontId="0" fillId="0" borderId="0"/>
    <xf numFmtId="0" fontId="2" fillId="2" borderId="0" applyNumberFormat="0" applyBorder="0" applyAlignment="0" applyProtection="0"/>
    <xf numFmtId="0" fontId="3" fillId="4" borderId="1" applyNumberFormat="0" applyAlignment="0" applyProtection="0"/>
    <xf numFmtId="0" fontId="4" fillId="5" borderId="2" applyNumberFormat="0" applyAlignment="0" applyProtection="0"/>
    <xf numFmtId="0" fontId="5" fillId="3" borderId="1" applyNumberFormat="0" applyAlignment="0" applyProtection="0"/>
    <xf numFmtId="0" fontId="6" fillId="6" borderId="0" applyNumberFormat="0" applyBorder="0" applyAlignment="0" applyProtection="0"/>
    <xf numFmtId="0" fontId="13" fillId="7" borderId="3" applyNumberFormat="0" applyAlignment="0" applyProtection="0"/>
    <xf numFmtId="0" fontId="7" fillId="4" borderId="4" applyNumberFormat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5" applyNumberFormat="0" applyFill="0" applyAlignment="0" applyProtection="0"/>
    <xf numFmtId="164" fontId="13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93">
    <xf numFmtId="0" fontId="0" fillId="0" borderId="0" xfId="0"/>
    <xf numFmtId="0" fontId="12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Fill="1"/>
    <xf numFmtId="0" fontId="15" fillId="0" borderId="0" xfId="0" applyFont="1"/>
    <xf numFmtId="2" fontId="14" fillId="9" borderId="12" xfId="0" applyNumberFormat="1" applyFont="1" applyFill="1" applyBorder="1" applyAlignment="1" applyProtection="1">
      <alignment horizontal="center" vertical="center" wrapText="1"/>
      <protection locked="0"/>
    </xf>
    <xf numFmtId="2" fontId="14" fillId="9" borderId="13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/>
    <xf numFmtId="0" fontId="16" fillId="0" borderId="11" xfId="0" applyFont="1" applyFill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</xf>
    <xf numFmtId="0" fontId="15" fillId="0" borderId="7" xfId="0" applyFont="1" applyBorder="1" applyAlignment="1">
      <alignment vertical="center" wrapText="1"/>
    </xf>
    <xf numFmtId="0" fontId="16" fillId="0" borderId="7" xfId="0" applyFont="1" applyBorder="1" applyAlignment="1" applyProtection="1">
      <alignment horizontal="center" vertical="center"/>
    </xf>
    <xf numFmtId="0" fontId="15" fillId="0" borderId="7" xfId="0" applyFont="1" applyBorder="1" applyAlignment="1">
      <alignment horizontal="center" vertical="center"/>
    </xf>
    <xf numFmtId="2" fontId="15" fillId="0" borderId="7" xfId="0" applyNumberFormat="1" applyFont="1" applyBorder="1" applyAlignment="1">
      <alignment horizontal="center" vertical="center"/>
    </xf>
    <xf numFmtId="0" fontId="15" fillId="0" borderId="7" xfId="0" applyFont="1" applyFill="1" applyBorder="1" applyAlignment="1" applyProtection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6" fillId="0" borderId="7" xfId="0" applyFont="1" applyFill="1" applyBorder="1" applyAlignment="1" applyProtection="1">
      <alignment horizontal="justify" vertical="center" wrapText="1"/>
    </xf>
    <xf numFmtId="0" fontId="16" fillId="0" borderId="7" xfId="0" applyFont="1" applyFill="1" applyBorder="1" applyAlignment="1" applyProtection="1">
      <alignment horizontal="center" vertical="center"/>
    </xf>
    <xf numFmtId="164" fontId="14" fillId="0" borderId="10" xfId="12" applyFont="1" applyFill="1" applyBorder="1" applyAlignment="1" applyProtection="1">
      <alignment horizontal="right" vertical="center"/>
    </xf>
    <xf numFmtId="0" fontId="15" fillId="0" borderId="7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justify" vertical="center" wrapText="1"/>
    </xf>
    <xf numFmtId="4" fontId="15" fillId="0" borderId="8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2" fontId="15" fillId="0" borderId="0" xfId="0" applyNumberFormat="1" applyFont="1"/>
    <xf numFmtId="0" fontId="15" fillId="0" borderId="7" xfId="0" applyFont="1" applyFill="1" applyBorder="1" applyAlignment="1">
      <alignment horizontal="justify" vertical="center" wrapText="1"/>
    </xf>
    <xf numFmtId="0" fontId="15" fillId="0" borderId="7" xfId="0" applyFont="1" applyFill="1" applyBorder="1" applyAlignment="1">
      <alignment horizontal="center" vertical="center"/>
    </xf>
    <xf numFmtId="0" fontId="14" fillId="0" borderId="0" xfId="0" applyFont="1" applyBorder="1" applyAlignment="1" applyProtection="1">
      <alignment horizontal="center" vertical="center"/>
      <protection locked="0"/>
    </xf>
    <xf numFmtId="164" fontId="15" fillId="0" borderId="23" xfId="12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/>
    </xf>
    <xf numFmtId="164" fontId="14" fillId="0" borderId="30" xfId="12" applyFont="1" applyFill="1" applyBorder="1" applyAlignment="1" applyProtection="1">
      <alignment horizontal="right" vertical="center"/>
    </xf>
    <xf numFmtId="0" fontId="15" fillId="0" borderId="31" xfId="0" quotePrefix="1" applyFont="1" applyBorder="1" applyAlignment="1">
      <alignment horizontal="center" vertical="center"/>
    </xf>
    <xf numFmtId="164" fontId="15" fillId="0" borderId="35" xfId="12" applyFont="1" applyBorder="1" applyAlignment="1">
      <alignment horizontal="center" vertical="center" wrapText="1"/>
    </xf>
    <xf numFmtId="0" fontId="14" fillId="9" borderId="36" xfId="0" applyFont="1" applyFill="1" applyBorder="1" applyAlignment="1" applyProtection="1">
      <alignment horizontal="center" vertical="center" wrapText="1"/>
      <protection locked="0"/>
    </xf>
    <xf numFmtId="2" fontId="14" fillId="9" borderId="40" xfId="0" applyNumberFormat="1" applyFont="1" applyFill="1" applyBorder="1" applyAlignment="1" applyProtection="1">
      <alignment horizontal="center" vertical="center" wrapText="1"/>
      <protection locked="0"/>
    </xf>
    <xf numFmtId="2" fontId="12" fillId="0" borderId="0" xfId="0" applyNumberFormat="1" applyFont="1"/>
    <xf numFmtId="0" fontId="14" fillId="0" borderId="7" xfId="0" applyFont="1" applyBorder="1" applyAlignment="1">
      <alignment vertical="center" wrapText="1"/>
    </xf>
    <xf numFmtId="164" fontId="15" fillId="0" borderId="7" xfId="12" applyFont="1" applyBorder="1" applyAlignment="1" applyProtection="1">
      <alignment horizontal="center" vertical="center"/>
      <protection locked="0"/>
    </xf>
    <xf numFmtId="164" fontId="15" fillId="0" borderId="8" xfId="12" applyFont="1" applyBorder="1" applyAlignment="1" applyProtection="1">
      <alignment horizontal="center" vertical="center" wrapText="1"/>
    </xf>
    <xf numFmtId="164" fontId="15" fillId="0" borderId="43" xfId="12" applyFont="1" applyBorder="1" applyAlignment="1" applyProtection="1">
      <alignment horizontal="center" vertical="center" wrapText="1"/>
    </xf>
    <xf numFmtId="164" fontId="15" fillId="0" borderId="41" xfId="12" applyFont="1" applyBorder="1" applyAlignment="1" applyProtection="1">
      <alignment horizontal="center" vertical="center" wrapText="1"/>
    </xf>
    <xf numFmtId="164" fontId="15" fillId="0" borderId="7" xfId="12" applyFont="1" applyFill="1" applyBorder="1" applyAlignment="1" applyProtection="1">
      <alignment horizontal="center" vertical="center"/>
      <protection locked="0"/>
    </xf>
    <xf numFmtId="164" fontId="15" fillId="0" borderId="8" xfId="12" applyFont="1" applyFill="1" applyBorder="1" applyAlignment="1" applyProtection="1">
      <alignment horizontal="center" vertical="center" wrapText="1"/>
    </xf>
    <xf numFmtId="0" fontId="16" fillId="0" borderId="47" xfId="0" applyFont="1" applyFill="1" applyBorder="1" applyAlignment="1" applyProtection="1">
      <alignment horizontal="center" vertical="center" wrapText="1"/>
      <protection locked="0"/>
    </xf>
    <xf numFmtId="0" fontId="15" fillId="0" borderId="48" xfId="0" applyFont="1" applyFill="1" applyBorder="1" applyAlignment="1" applyProtection="1">
      <alignment horizontal="center" vertical="center"/>
      <protection locked="0"/>
    </xf>
    <xf numFmtId="0" fontId="15" fillId="0" borderId="49" xfId="0" applyNumberFormat="1" applyFont="1" applyFill="1" applyBorder="1" applyAlignment="1" applyProtection="1">
      <alignment horizontal="justify" vertical="center" wrapText="1"/>
    </xf>
    <xf numFmtId="0" fontId="15" fillId="0" borderId="49" xfId="0" applyFont="1" applyFill="1" applyBorder="1" applyAlignment="1" applyProtection="1">
      <alignment horizontal="center" vertical="center"/>
    </xf>
    <xf numFmtId="2" fontId="15" fillId="0" borderId="49" xfId="0" applyNumberFormat="1" applyFont="1" applyFill="1" applyBorder="1" applyAlignment="1" applyProtection="1">
      <alignment horizontal="center" vertical="center"/>
      <protection locked="0"/>
    </xf>
    <xf numFmtId="4" fontId="15" fillId="0" borderId="8" xfId="0" applyNumberFormat="1" applyFont="1" applyFill="1" applyBorder="1" applyAlignment="1" applyProtection="1">
      <alignment horizontal="center" vertical="center" wrapText="1"/>
    </xf>
    <xf numFmtId="2" fontId="15" fillId="0" borderId="0" xfId="0" applyNumberFormat="1" applyFont="1" applyFill="1"/>
    <xf numFmtId="0" fontId="15" fillId="0" borderId="49" xfId="0" applyFont="1" applyFill="1" applyBorder="1" applyAlignment="1" applyProtection="1">
      <alignment horizontal="center" vertical="center"/>
      <protection locked="0"/>
    </xf>
    <xf numFmtId="0" fontId="15" fillId="0" borderId="49" xfId="0" applyFont="1" applyFill="1" applyBorder="1" applyAlignment="1" applyProtection="1">
      <alignment horizontal="justify" vertical="center" wrapText="1"/>
    </xf>
    <xf numFmtId="0" fontId="15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164" fontId="15" fillId="0" borderId="30" xfId="12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42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14" fillId="0" borderId="10" xfId="0" applyFont="1" applyBorder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14" fillId="9" borderId="14" xfId="0" applyFont="1" applyFill="1" applyBorder="1" applyAlignment="1" applyProtection="1">
      <alignment horizontal="center" vertical="center" wrapText="1"/>
      <protection locked="0"/>
    </xf>
    <xf numFmtId="2" fontId="14" fillId="9" borderId="15" xfId="0" applyNumberFormat="1" applyFont="1" applyFill="1" applyBorder="1" applyAlignment="1" applyProtection="1">
      <alignment horizontal="center" vertical="center" wrapText="1"/>
      <protection locked="0"/>
    </xf>
    <xf numFmtId="0" fontId="14" fillId="9" borderId="15" xfId="0" applyFont="1" applyFill="1" applyBorder="1" applyAlignment="1" applyProtection="1">
      <alignment horizontal="center" vertical="center" wrapText="1"/>
      <protection locked="0"/>
    </xf>
    <xf numFmtId="2" fontId="14" fillId="9" borderId="17" xfId="0" applyNumberFormat="1" applyFont="1" applyFill="1" applyBorder="1" applyAlignment="1" applyProtection="1">
      <alignment horizontal="center" vertical="center" wrapText="1"/>
      <protection locked="0"/>
    </xf>
    <xf numFmtId="2" fontId="14" fillId="9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9" borderId="44" xfId="0" applyFont="1" applyFill="1" applyBorder="1" applyAlignment="1" applyProtection="1">
      <alignment horizontal="center" vertical="center" wrapText="1"/>
      <protection locked="0"/>
    </xf>
    <xf numFmtId="0" fontId="14" fillId="9" borderId="12" xfId="0" applyFont="1" applyFill="1" applyBorder="1" applyAlignment="1" applyProtection="1">
      <alignment horizontal="center" vertical="center" wrapText="1"/>
      <protection locked="0"/>
    </xf>
    <xf numFmtId="0" fontId="14" fillId="8" borderId="10" xfId="0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Border="1" applyAlignment="1" applyProtection="1">
      <alignment horizontal="center" vertical="center"/>
      <protection locked="0"/>
    </xf>
    <xf numFmtId="0" fontId="14" fillId="0" borderId="10" xfId="0" applyFont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 applyProtection="1">
      <alignment horizontal="center" vertical="center"/>
      <protection locked="0"/>
    </xf>
    <xf numFmtId="0" fontId="14" fillId="0" borderId="45" xfId="0" applyFont="1" applyBorder="1" applyAlignment="1" applyProtection="1">
      <alignment horizontal="center" vertical="center"/>
      <protection locked="0"/>
    </xf>
    <xf numFmtId="0" fontId="14" fillId="0" borderId="46" xfId="0" applyFont="1" applyBorder="1" applyAlignment="1" applyProtection="1">
      <alignment horizontal="center" vertical="center"/>
      <protection locked="0"/>
    </xf>
    <xf numFmtId="0" fontId="14" fillId="0" borderId="27" xfId="0" applyFont="1" applyBorder="1" applyAlignment="1" applyProtection="1">
      <alignment horizontal="center" vertical="center" wrapText="1"/>
      <protection locked="0"/>
    </xf>
    <xf numFmtId="0" fontId="14" fillId="0" borderId="28" xfId="0" applyFont="1" applyBorder="1" applyAlignment="1" applyProtection="1">
      <alignment horizontal="center" vertical="center" wrapText="1"/>
      <protection locked="0"/>
    </xf>
    <xf numFmtId="0" fontId="14" fillId="0" borderId="29" xfId="0" applyFont="1" applyBorder="1" applyAlignment="1" applyProtection="1">
      <alignment horizontal="center" vertical="center" wrapText="1"/>
      <protection locked="0"/>
    </xf>
    <xf numFmtId="0" fontId="15" fillId="0" borderId="19" xfId="0" applyFont="1" applyBorder="1" applyAlignment="1">
      <alignment horizontal="left" vertical="center" wrapText="1" indent="1"/>
    </xf>
    <xf numFmtId="0" fontId="15" fillId="0" borderId="20" xfId="0" applyFont="1" applyBorder="1" applyAlignment="1">
      <alignment horizontal="left" vertical="center" wrapText="1" indent="1"/>
    </xf>
    <xf numFmtId="0" fontId="15" fillId="0" borderId="21" xfId="0" applyFont="1" applyBorder="1" applyAlignment="1">
      <alignment horizontal="left" vertical="center" wrapText="1" indent="1"/>
    </xf>
    <xf numFmtId="0" fontId="14" fillId="0" borderId="24" xfId="0" applyFont="1" applyBorder="1" applyAlignment="1" applyProtection="1">
      <alignment horizontal="center" vertical="center"/>
      <protection locked="0"/>
    </xf>
    <xf numFmtId="0" fontId="14" fillId="0" borderId="25" xfId="0" applyFont="1" applyBorder="1" applyAlignment="1" applyProtection="1">
      <alignment horizontal="center" vertical="center"/>
      <protection locked="0"/>
    </xf>
    <xf numFmtId="0" fontId="14" fillId="0" borderId="26" xfId="0" applyFont="1" applyBorder="1" applyAlignment="1" applyProtection="1">
      <alignment horizontal="center" vertical="center"/>
      <protection locked="0"/>
    </xf>
    <xf numFmtId="0" fontId="14" fillId="9" borderId="37" xfId="0" applyFont="1" applyFill="1" applyBorder="1" applyAlignment="1" applyProtection="1">
      <alignment horizontal="center" vertical="center" wrapText="1"/>
      <protection locked="0"/>
    </xf>
    <xf numFmtId="0" fontId="14" fillId="9" borderId="38" xfId="0" applyFont="1" applyFill="1" applyBorder="1" applyAlignment="1" applyProtection="1">
      <alignment horizontal="center" vertical="center" wrapText="1"/>
      <protection locked="0"/>
    </xf>
    <xf numFmtId="0" fontId="14" fillId="9" borderId="39" xfId="0" applyFont="1" applyFill="1" applyBorder="1" applyAlignment="1" applyProtection="1">
      <alignment horizontal="center" vertical="center" wrapText="1"/>
      <protection locked="0"/>
    </xf>
    <xf numFmtId="0" fontId="15" fillId="0" borderId="32" xfId="0" applyFont="1" applyBorder="1" applyAlignment="1">
      <alignment horizontal="left" vertical="center" wrapText="1" indent="1"/>
    </xf>
    <xf numFmtId="0" fontId="15" fillId="0" borderId="33" xfId="0" applyFont="1" applyBorder="1" applyAlignment="1">
      <alignment horizontal="left" vertical="center" wrapText="1" indent="1"/>
    </xf>
    <xf numFmtId="0" fontId="15" fillId="0" borderId="34" xfId="0" applyFont="1" applyBorder="1" applyAlignment="1">
      <alignment horizontal="left" vertical="center" wrapText="1" indent="1"/>
    </xf>
    <xf numFmtId="0" fontId="15" fillId="0" borderId="51" xfId="0" applyFont="1" applyBorder="1" applyAlignment="1">
      <alignment horizontal="left" vertical="center" wrapText="1" indent="1"/>
    </xf>
    <xf numFmtId="0" fontId="15" fillId="0" borderId="28" xfId="0" applyFont="1" applyBorder="1" applyAlignment="1">
      <alignment horizontal="left" vertical="center" wrapText="1" indent="1"/>
    </xf>
    <xf numFmtId="0" fontId="15" fillId="0" borderId="29" xfId="0" applyFont="1" applyBorder="1" applyAlignment="1">
      <alignment horizontal="left" vertical="center" wrapText="1" indent="1"/>
    </xf>
  </cellXfs>
  <cellStyles count="15">
    <cellStyle name="Bom" xfId="1"/>
    <cellStyle name="Cálculo" xfId="2" builtinId="22" customBuiltin="1"/>
    <cellStyle name="Célula de Verificação" xfId="3"/>
    <cellStyle name="Entrada" xfId="4" builtinId="20" customBuiltin="1"/>
    <cellStyle name="Neutra" xfId="5"/>
    <cellStyle name="Normal" xfId="0" builtinId="0"/>
    <cellStyle name="Normal 2" xfId="13"/>
    <cellStyle name="Nota" xfId="6" builtinId="10" customBuiltin="1"/>
    <cellStyle name="Saída" xfId="7" builtinId="21" customBuiltin="1"/>
    <cellStyle name="Texto de Aviso" xfId="8" builtinId="11" customBuiltin="1"/>
    <cellStyle name="Texto Explicativo" xfId="9" builtinId="53" customBuiltin="1"/>
    <cellStyle name="Título 5" xfId="10"/>
    <cellStyle name="Total" xfId="11" builtinId="25" customBuiltin="1"/>
    <cellStyle name="Vírgula" xfId="12" builtinId="3"/>
    <cellStyle name="Vírgula 2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414656</xdr:colOff>
      <xdr:row>3</xdr:row>
      <xdr:rowOff>12065</xdr:rowOff>
    </xdr:to>
    <xdr:grpSp>
      <xdr:nvGrpSpPr>
        <xdr:cNvPr id="2" name="Grupo 1"/>
        <xdr:cNvGrpSpPr/>
      </xdr:nvGrpSpPr>
      <xdr:grpSpPr>
        <a:xfrm>
          <a:off x="0" y="0"/>
          <a:ext cx="6996431" cy="497840"/>
          <a:chOff x="104774" y="95250"/>
          <a:chExt cx="7367906" cy="49784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7649" name="Object 1" hidden="1">
                <a:extLst>
                  <a:ext uri="{63B3BB69-23CF-44E3-9099-C40C66FF867C}">
                    <a14:compatExt spid="_x0000_s27649"/>
                  </a:ext>
                </a:extLst>
              </xdr:cNvPr>
              <xdr:cNvSpPr/>
            </xdr:nvSpPr>
            <xdr:spPr bwMode="auto">
              <a:xfrm>
                <a:off x="104774" y="104774"/>
                <a:ext cx="2352676" cy="470535"/>
              </a:xfrm>
              <a:prstGeom prst="rect">
                <a:avLst/>
              </a:prstGeom>
              <a:noFill/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</a:extLst>
            </xdr:spPr>
          </xdr:sp>
        </mc:Choice>
        <mc:Fallback/>
      </mc:AlternateContent>
      <xdr:sp macro="" textlink="">
        <xdr:nvSpPr>
          <xdr:cNvPr id="4" name="Rectangle 17"/>
          <xdr:cNvSpPr>
            <a:spLocks noChangeArrowheads="1"/>
          </xdr:cNvSpPr>
        </xdr:nvSpPr>
        <xdr:spPr bwMode="auto">
          <a:xfrm>
            <a:off x="2543175" y="95250"/>
            <a:ext cx="4929505" cy="497840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12700">
                <a:solidFill>
                  <a:srgbClr val="0000FF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rot="0" vert="horz" wrap="square" lIns="12700" tIns="12700" rIns="12700" bIns="12700" anchor="t" anchorCtr="0" upright="1">
            <a:noAutofit/>
          </a:bodyPr>
          <a:lstStyle/>
          <a:p>
            <a:pPr algn="l">
              <a:spcAft>
                <a:spcPts val="0"/>
              </a:spcAft>
            </a:pPr>
            <a:r>
              <a:rPr lang="pt-BR" sz="1000" b="1" kern="0">
                <a:effectLst/>
                <a:latin typeface="+mn-lt"/>
              </a:rPr>
              <a:t>Ministério da</a:t>
            </a:r>
            <a:r>
              <a:rPr lang="pt-BR" sz="1000" b="1" kern="0" baseline="0">
                <a:effectLst/>
                <a:latin typeface="+mn-lt"/>
              </a:rPr>
              <a:t> Integração e</a:t>
            </a:r>
            <a:r>
              <a:rPr lang="pt-BR" sz="1000" b="1" kern="0">
                <a:effectLst/>
                <a:latin typeface="+mn-lt"/>
              </a:rPr>
              <a:t> do Desenvolvimento Regional - MIDR</a:t>
            </a:r>
          </a:p>
          <a:p>
            <a:pPr algn="l">
              <a:spcAft>
                <a:spcPts val="0"/>
              </a:spcAft>
            </a:pPr>
            <a:r>
              <a:rPr lang="pt-BR" sz="1000" b="1">
                <a:effectLst/>
                <a:latin typeface="+mn-lt"/>
                <a:cs typeface="Times New Roman" panose="02020603050405020304" pitchFamily="18" charset="0"/>
              </a:rPr>
              <a:t>Companhia de Desenvolvimento dos Vales do São Francisco e do Parnaíba</a:t>
            </a:r>
          </a:p>
          <a:p>
            <a:pPr>
              <a:spcAft>
                <a:spcPts val="0"/>
              </a:spcAft>
            </a:pPr>
            <a:r>
              <a:rPr lang="pt-BR" sz="1000" b="1">
                <a:effectLst/>
                <a:latin typeface="+mn-lt"/>
                <a:ea typeface="Times New Roman" panose="02020603050405020304" pitchFamily="18" charset="0"/>
              </a:rPr>
              <a:t>8ª Superintendência Regional - GRA/USA</a:t>
            </a:r>
            <a:endParaRPr lang="pt-BR" sz="1000">
              <a:effectLst/>
              <a:latin typeface="+mn-lt"/>
              <a:ea typeface="Times New Roman" panose="02020603050405020304" pitchFamily="18" charset="0"/>
            </a:endParaRPr>
          </a:p>
          <a:p>
            <a:pPr>
              <a:spcAft>
                <a:spcPts val="0"/>
              </a:spcAft>
            </a:pPr>
            <a:r>
              <a:rPr lang="pt-BR" sz="1000">
                <a:effectLst/>
                <a:latin typeface="+mn-lt"/>
                <a:ea typeface="Times New Roman" panose="02020603050405020304" pitchFamily="18" charset="0"/>
              </a:rPr>
              <a:t> </a:t>
            </a:r>
          </a:p>
          <a:p>
            <a:pPr>
              <a:spcAft>
                <a:spcPts val="0"/>
              </a:spcAft>
            </a:pPr>
            <a:r>
              <a:rPr lang="pt-BR" sz="1000">
                <a:effectLst/>
                <a:latin typeface="+mn-lt"/>
                <a:ea typeface="Times New Roman" panose="02020603050405020304" pitchFamily="18" charset="0"/>
              </a:rPr>
              <a:t> 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414656</xdr:colOff>
      <xdr:row>3</xdr:row>
      <xdr:rowOff>12065</xdr:rowOff>
    </xdr:to>
    <xdr:grpSp>
      <xdr:nvGrpSpPr>
        <xdr:cNvPr id="2" name="Grupo 1"/>
        <xdr:cNvGrpSpPr/>
      </xdr:nvGrpSpPr>
      <xdr:grpSpPr>
        <a:xfrm>
          <a:off x="0" y="0"/>
          <a:ext cx="6996431" cy="497840"/>
          <a:chOff x="104774" y="95250"/>
          <a:chExt cx="7367906" cy="49784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36865" name="Object 1" hidden="1">
                <a:extLst>
                  <a:ext uri="{63B3BB69-23CF-44E3-9099-C40C66FF867C}">
                    <a14:compatExt spid="_x0000_s36865"/>
                  </a:ext>
                </a:extLst>
              </xdr:cNvPr>
              <xdr:cNvSpPr/>
            </xdr:nvSpPr>
            <xdr:spPr bwMode="auto">
              <a:xfrm>
                <a:off x="104774" y="104774"/>
                <a:ext cx="2352676" cy="470535"/>
              </a:xfrm>
              <a:prstGeom prst="rect">
                <a:avLst/>
              </a:prstGeom>
              <a:noFill/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</a:extLst>
            </xdr:spPr>
          </xdr:sp>
        </mc:Choice>
        <mc:Fallback/>
      </mc:AlternateContent>
      <xdr:sp macro="" textlink="">
        <xdr:nvSpPr>
          <xdr:cNvPr id="4" name="Rectangle 17"/>
          <xdr:cNvSpPr>
            <a:spLocks noChangeArrowheads="1"/>
          </xdr:cNvSpPr>
        </xdr:nvSpPr>
        <xdr:spPr bwMode="auto">
          <a:xfrm>
            <a:off x="2543175" y="95250"/>
            <a:ext cx="4929505" cy="497840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12700">
                <a:solidFill>
                  <a:srgbClr val="0000FF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rot="0" vert="horz" wrap="square" lIns="12700" tIns="12700" rIns="12700" bIns="12700" anchor="t" anchorCtr="0" upright="1">
            <a:noAutofit/>
          </a:bodyPr>
          <a:lstStyle/>
          <a:p>
            <a:pPr algn="l">
              <a:spcAft>
                <a:spcPts val="0"/>
              </a:spcAft>
            </a:pPr>
            <a:r>
              <a:rPr lang="pt-BR" sz="1000" b="1" kern="0">
                <a:effectLst/>
                <a:latin typeface="+mn-lt"/>
              </a:rPr>
              <a:t>Ministério da</a:t>
            </a:r>
            <a:r>
              <a:rPr lang="pt-BR" sz="1000" b="1" kern="0" baseline="0">
                <a:effectLst/>
                <a:latin typeface="+mn-lt"/>
              </a:rPr>
              <a:t> Integração e</a:t>
            </a:r>
            <a:r>
              <a:rPr lang="pt-BR" sz="1000" b="1" kern="0">
                <a:effectLst/>
                <a:latin typeface="+mn-lt"/>
              </a:rPr>
              <a:t> do Desenvolvimento Regional - MIDR</a:t>
            </a:r>
          </a:p>
          <a:p>
            <a:pPr algn="l">
              <a:spcAft>
                <a:spcPts val="0"/>
              </a:spcAft>
            </a:pPr>
            <a:r>
              <a:rPr lang="pt-BR" sz="1000" b="1">
                <a:effectLst/>
                <a:latin typeface="+mn-lt"/>
                <a:cs typeface="Times New Roman" panose="02020603050405020304" pitchFamily="18" charset="0"/>
              </a:rPr>
              <a:t>Companhia de Desenvolvimento dos Vales do São Francisco e do Parnaíba</a:t>
            </a:r>
          </a:p>
          <a:p>
            <a:pPr>
              <a:spcAft>
                <a:spcPts val="0"/>
              </a:spcAft>
            </a:pPr>
            <a:r>
              <a:rPr lang="pt-BR" sz="1000" b="1">
                <a:effectLst/>
                <a:latin typeface="+mn-lt"/>
                <a:ea typeface="Times New Roman" panose="02020603050405020304" pitchFamily="18" charset="0"/>
              </a:rPr>
              <a:t>8ª Superintendência Regional - GRA/USA</a:t>
            </a:r>
            <a:endParaRPr lang="pt-BR" sz="1000">
              <a:effectLst/>
              <a:latin typeface="+mn-lt"/>
              <a:ea typeface="Times New Roman" panose="02020603050405020304" pitchFamily="18" charset="0"/>
            </a:endParaRPr>
          </a:p>
          <a:p>
            <a:pPr>
              <a:spcAft>
                <a:spcPts val="0"/>
              </a:spcAft>
            </a:pPr>
            <a:r>
              <a:rPr lang="pt-BR" sz="1000">
                <a:effectLst/>
                <a:latin typeface="+mn-lt"/>
                <a:ea typeface="Times New Roman" panose="02020603050405020304" pitchFamily="18" charset="0"/>
              </a:rPr>
              <a:t> </a:t>
            </a:r>
          </a:p>
          <a:p>
            <a:pPr>
              <a:spcAft>
                <a:spcPts val="0"/>
              </a:spcAft>
            </a:pPr>
            <a:r>
              <a:rPr lang="pt-BR" sz="1000">
                <a:effectLst/>
                <a:latin typeface="+mn-lt"/>
                <a:ea typeface="Times New Roman" panose="02020603050405020304" pitchFamily="18" charset="0"/>
              </a:rPr>
              <a:t> 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414656</xdr:colOff>
      <xdr:row>3</xdr:row>
      <xdr:rowOff>12065</xdr:rowOff>
    </xdr:to>
    <xdr:grpSp>
      <xdr:nvGrpSpPr>
        <xdr:cNvPr id="2" name="Grupo 1"/>
        <xdr:cNvGrpSpPr/>
      </xdr:nvGrpSpPr>
      <xdr:grpSpPr>
        <a:xfrm>
          <a:off x="0" y="0"/>
          <a:ext cx="6996431" cy="497840"/>
          <a:chOff x="104774" y="95250"/>
          <a:chExt cx="7367906" cy="49784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6385" name="Object 1" hidden="1">
                <a:extLst>
                  <a:ext uri="{63B3BB69-23CF-44E3-9099-C40C66FF867C}">
                    <a14:compatExt spid="_x0000_s16385"/>
                  </a:ext>
                </a:extLst>
              </xdr:cNvPr>
              <xdr:cNvSpPr/>
            </xdr:nvSpPr>
            <xdr:spPr bwMode="auto">
              <a:xfrm>
                <a:off x="104774" y="104774"/>
                <a:ext cx="2352675" cy="470535"/>
              </a:xfrm>
              <a:prstGeom prst="rect">
                <a:avLst/>
              </a:prstGeom>
              <a:noFill/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</a:extLst>
            </xdr:spPr>
          </xdr:sp>
        </mc:Choice>
        <mc:Fallback/>
      </mc:AlternateContent>
      <xdr:sp macro="" textlink="">
        <xdr:nvSpPr>
          <xdr:cNvPr id="4" name="Rectangle 17"/>
          <xdr:cNvSpPr>
            <a:spLocks noChangeArrowheads="1"/>
          </xdr:cNvSpPr>
        </xdr:nvSpPr>
        <xdr:spPr bwMode="auto">
          <a:xfrm>
            <a:off x="2543175" y="95250"/>
            <a:ext cx="4929505" cy="497840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12700">
                <a:solidFill>
                  <a:srgbClr val="0000FF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rot="0" vert="horz" wrap="square" lIns="12700" tIns="12700" rIns="12700" bIns="12700" anchor="t" anchorCtr="0" upright="1">
            <a:noAutofit/>
          </a:bodyPr>
          <a:lstStyle/>
          <a:p>
            <a:pPr algn="l">
              <a:spcAft>
                <a:spcPts val="0"/>
              </a:spcAft>
            </a:pPr>
            <a:r>
              <a:rPr lang="pt-BR" sz="1000" b="1" kern="0">
                <a:effectLst/>
                <a:latin typeface="+mn-lt"/>
              </a:rPr>
              <a:t>Ministério da Integração e do Desenvolvimento Regional - MIDR</a:t>
            </a:r>
          </a:p>
          <a:p>
            <a:pPr algn="l">
              <a:spcAft>
                <a:spcPts val="0"/>
              </a:spcAft>
            </a:pPr>
            <a:r>
              <a:rPr lang="pt-BR" sz="1000" b="1">
                <a:effectLst/>
                <a:latin typeface="+mn-lt"/>
                <a:cs typeface="Times New Roman" panose="02020603050405020304" pitchFamily="18" charset="0"/>
              </a:rPr>
              <a:t>Companhia de Desenvolvimento dos Vales do São Francisco e do Parnaíba</a:t>
            </a:r>
          </a:p>
          <a:p>
            <a:pPr>
              <a:spcAft>
                <a:spcPts val="0"/>
              </a:spcAft>
            </a:pPr>
            <a:r>
              <a:rPr lang="pt-BR" sz="1000" b="1">
                <a:effectLst/>
                <a:latin typeface="+mn-lt"/>
                <a:ea typeface="Times New Roman" panose="02020603050405020304" pitchFamily="18" charset="0"/>
              </a:rPr>
              <a:t>8ª Superintendência Regional - GRA/USA</a:t>
            </a:r>
            <a:endParaRPr lang="pt-BR" sz="1000">
              <a:effectLst/>
              <a:latin typeface="+mn-lt"/>
              <a:ea typeface="Times New Roman" panose="02020603050405020304" pitchFamily="18" charset="0"/>
            </a:endParaRPr>
          </a:p>
          <a:p>
            <a:pPr>
              <a:spcAft>
                <a:spcPts val="0"/>
              </a:spcAft>
            </a:pPr>
            <a:r>
              <a:rPr lang="pt-BR" sz="1000">
                <a:effectLst/>
                <a:latin typeface="+mn-lt"/>
                <a:ea typeface="Times New Roman" panose="02020603050405020304" pitchFamily="18" charset="0"/>
              </a:rPr>
              <a:t> </a:t>
            </a:r>
          </a:p>
          <a:p>
            <a:pPr>
              <a:spcAft>
                <a:spcPts val="0"/>
              </a:spcAft>
            </a:pPr>
            <a:r>
              <a:rPr lang="pt-BR" sz="1000">
                <a:effectLst/>
                <a:latin typeface="+mn-lt"/>
                <a:ea typeface="Times New Roman" panose="02020603050405020304" pitchFamily="18" charset="0"/>
              </a:rPr>
              <a:t> 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414656</xdr:colOff>
      <xdr:row>3</xdr:row>
      <xdr:rowOff>12065</xdr:rowOff>
    </xdr:to>
    <xdr:grpSp>
      <xdr:nvGrpSpPr>
        <xdr:cNvPr id="2" name="Grupo 1"/>
        <xdr:cNvGrpSpPr/>
      </xdr:nvGrpSpPr>
      <xdr:grpSpPr>
        <a:xfrm>
          <a:off x="0" y="0"/>
          <a:ext cx="6986907" cy="497840"/>
          <a:chOff x="104774" y="95250"/>
          <a:chExt cx="7367906" cy="49784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5601" name="Object 1" hidden="1">
                <a:extLst>
                  <a:ext uri="{63B3BB69-23CF-44E3-9099-C40C66FF867C}">
                    <a14:compatExt spid="_x0000_s25601"/>
                  </a:ext>
                </a:extLst>
              </xdr:cNvPr>
              <xdr:cNvSpPr/>
            </xdr:nvSpPr>
            <xdr:spPr bwMode="auto">
              <a:xfrm>
                <a:off x="104774" y="104775"/>
                <a:ext cx="2352672" cy="466725"/>
              </a:xfrm>
              <a:prstGeom prst="rect">
                <a:avLst/>
              </a:prstGeom>
              <a:noFill/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</a:extLst>
            </xdr:spPr>
          </xdr:sp>
        </mc:Choice>
        <mc:Fallback/>
      </mc:AlternateContent>
      <xdr:sp macro="" textlink="">
        <xdr:nvSpPr>
          <xdr:cNvPr id="4" name="Rectangle 17"/>
          <xdr:cNvSpPr>
            <a:spLocks noChangeArrowheads="1"/>
          </xdr:cNvSpPr>
        </xdr:nvSpPr>
        <xdr:spPr bwMode="auto">
          <a:xfrm>
            <a:off x="2543175" y="95250"/>
            <a:ext cx="4929505" cy="497840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12700">
                <a:solidFill>
                  <a:srgbClr val="0000FF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rot="0" vert="horz" wrap="square" lIns="12700" tIns="12700" rIns="12700" bIns="12700" anchor="t" anchorCtr="0" upright="1">
            <a:noAutofit/>
          </a:bodyPr>
          <a:lstStyle/>
          <a:p>
            <a:pPr algn="l">
              <a:spcAft>
                <a:spcPts val="0"/>
              </a:spcAft>
            </a:pPr>
            <a:r>
              <a:rPr lang="pt-BR" sz="1000" b="1" kern="0">
                <a:effectLst/>
                <a:latin typeface="+mn-lt"/>
              </a:rPr>
              <a:t>Ministério da Integração e do Desenvolvimento Regional - MIDR</a:t>
            </a:r>
          </a:p>
          <a:p>
            <a:pPr algn="l">
              <a:spcAft>
                <a:spcPts val="0"/>
              </a:spcAft>
            </a:pPr>
            <a:r>
              <a:rPr lang="pt-BR" sz="1000" b="1">
                <a:effectLst/>
                <a:latin typeface="+mn-lt"/>
                <a:cs typeface="Times New Roman" panose="02020603050405020304" pitchFamily="18" charset="0"/>
              </a:rPr>
              <a:t>Companhia de Desenvolvimento dos Vales do São Francisco e do Parnaíba</a:t>
            </a:r>
          </a:p>
          <a:p>
            <a:pPr>
              <a:spcAft>
                <a:spcPts val="0"/>
              </a:spcAft>
            </a:pPr>
            <a:r>
              <a:rPr lang="pt-BR" sz="1000" b="1">
                <a:effectLst/>
                <a:latin typeface="+mn-lt"/>
                <a:ea typeface="Times New Roman" panose="02020603050405020304" pitchFamily="18" charset="0"/>
              </a:rPr>
              <a:t>8ª Superintendência Regional - GRA/USA</a:t>
            </a:r>
            <a:endParaRPr lang="pt-BR" sz="1000">
              <a:effectLst/>
              <a:latin typeface="+mn-lt"/>
              <a:ea typeface="Times New Roman" panose="02020603050405020304" pitchFamily="18" charset="0"/>
            </a:endParaRPr>
          </a:p>
          <a:p>
            <a:pPr>
              <a:spcAft>
                <a:spcPts val="0"/>
              </a:spcAft>
            </a:pPr>
            <a:r>
              <a:rPr lang="pt-BR" sz="1000">
                <a:effectLst/>
                <a:latin typeface="+mn-lt"/>
                <a:ea typeface="Times New Roman" panose="02020603050405020304" pitchFamily="18" charset="0"/>
              </a:rPr>
              <a:t> </a:t>
            </a:r>
          </a:p>
          <a:p>
            <a:pPr>
              <a:spcAft>
                <a:spcPts val="0"/>
              </a:spcAft>
            </a:pPr>
            <a:r>
              <a:rPr lang="pt-BR" sz="1000">
                <a:effectLst/>
                <a:latin typeface="+mn-lt"/>
                <a:ea typeface="Times New Roman" panose="02020603050405020304" pitchFamily="18" charset="0"/>
              </a:rPr>
              <a:t> 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418797</xdr:colOff>
      <xdr:row>3</xdr:row>
      <xdr:rowOff>0</xdr:rowOff>
    </xdr:to>
    <xdr:grpSp>
      <xdr:nvGrpSpPr>
        <xdr:cNvPr id="2" name="Grupo 1"/>
        <xdr:cNvGrpSpPr/>
      </xdr:nvGrpSpPr>
      <xdr:grpSpPr>
        <a:xfrm>
          <a:off x="0" y="0"/>
          <a:ext cx="6991047" cy="485775"/>
          <a:chOff x="104774" y="95250"/>
          <a:chExt cx="7367906" cy="49784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41985" name="Object 1" hidden="1">
                <a:extLst>
                  <a:ext uri="{63B3BB69-23CF-44E3-9099-C40C66FF867C}">
                    <a14:compatExt spid="_x0000_s41985"/>
                  </a:ext>
                </a:extLst>
              </xdr:cNvPr>
              <xdr:cNvSpPr/>
            </xdr:nvSpPr>
            <xdr:spPr bwMode="auto">
              <a:xfrm>
                <a:off x="104774" y="104774"/>
                <a:ext cx="2352679" cy="470535"/>
              </a:xfrm>
              <a:prstGeom prst="rect">
                <a:avLst/>
              </a:prstGeom>
              <a:noFill/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</a:extLst>
            </xdr:spPr>
          </xdr:sp>
        </mc:Choice>
        <mc:Fallback/>
      </mc:AlternateContent>
      <xdr:sp macro="" textlink="">
        <xdr:nvSpPr>
          <xdr:cNvPr id="4" name="Rectangle 17"/>
          <xdr:cNvSpPr>
            <a:spLocks noChangeArrowheads="1"/>
          </xdr:cNvSpPr>
        </xdr:nvSpPr>
        <xdr:spPr bwMode="auto">
          <a:xfrm>
            <a:off x="2543175" y="95250"/>
            <a:ext cx="4929505" cy="497840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12700">
                <a:solidFill>
                  <a:srgbClr val="0000FF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rot="0" vert="horz" wrap="square" lIns="12700" tIns="12700" rIns="12700" bIns="12700" anchor="t" anchorCtr="0" upright="1">
            <a:noAutofit/>
          </a:bodyPr>
          <a:lstStyle/>
          <a:p>
            <a:pPr algn="l">
              <a:spcAft>
                <a:spcPts val="0"/>
              </a:spcAft>
            </a:pPr>
            <a:r>
              <a:rPr lang="pt-BR" sz="1000" b="1" kern="0">
                <a:effectLst/>
                <a:latin typeface="+mn-lt"/>
              </a:rPr>
              <a:t>Ministério da Integração e do Desenvolvimento Regional - MIDR</a:t>
            </a:r>
          </a:p>
          <a:p>
            <a:pPr algn="l">
              <a:spcAft>
                <a:spcPts val="0"/>
              </a:spcAft>
            </a:pPr>
            <a:r>
              <a:rPr lang="pt-BR" sz="1000" b="1">
                <a:effectLst/>
                <a:latin typeface="+mn-lt"/>
                <a:cs typeface="Times New Roman" panose="02020603050405020304" pitchFamily="18" charset="0"/>
              </a:rPr>
              <a:t>Companhia de Desenvolvimento dos Vales do São Francisco e do Parnaíba</a:t>
            </a:r>
          </a:p>
          <a:p>
            <a:pPr>
              <a:spcAft>
                <a:spcPts val="0"/>
              </a:spcAft>
            </a:pPr>
            <a:r>
              <a:rPr lang="pt-BR" sz="1000" b="1">
                <a:effectLst/>
                <a:latin typeface="+mn-lt"/>
                <a:ea typeface="Times New Roman" panose="02020603050405020304" pitchFamily="18" charset="0"/>
              </a:rPr>
              <a:t>8ª Superintendência Regional - GRA/USA</a:t>
            </a:r>
            <a:endParaRPr lang="pt-BR" sz="1000">
              <a:effectLst/>
              <a:latin typeface="+mn-lt"/>
              <a:ea typeface="Times New Roman" panose="02020603050405020304" pitchFamily="18" charset="0"/>
            </a:endParaRPr>
          </a:p>
          <a:p>
            <a:pPr>
              <a:spcAft>
                <a:spcPts val="0"/>
              </a:spcAft>
            </a:pPr>
            <a:r>
              <a:rPr lang="pt-BR" sz="1000">
                <a:effectLst/>
                <a:latin typeface="+mn-lt"/>
                <a:ea typeface="Times New Roman" panose="02020603050405020304" pitchFamily="18" charset="0"/>
              </a:rPr>
              <a:t> </a:t>
            </a:r>
          </a:p>
          <a:p>
            <a:pPr>
              <a:spcAft>
                <a:spcPts val="0"/>
              </a:spcAft>
            </a:pPr>
            <a:r>
              <a:rPr lang="pt-BR" sz="1000">
                <a:effectLst/>
                <a:latin typeface="+mn-lt"/>
                <a:ea typeface="Times New Roman" panose="02020603050405020304" pitchFamily="18" charset="0"/>
              </a:rPr>
              <a:t> 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195581</xdr:colOff>
      <xdr:row>3</xdr:row>
      <xdr:rowOff>12065</xdr:rowOff>
    </xdr:to>
    <xdr:grpSp>
      <xdr:nvGrpSpPr>
        <xdr:cNvPr id="11" name="Grupo 10"/>
        <xdr:cNvGrpSpPr/>
      </xdr:nvGrpSpPr>
      <xdr:grpSpPr>
        <a:xfrm>
          <a:off x="0" y="0"/>
          <a:ext cx="7367906" cy="497840"/>
          <a:chOff x="104774" y="95250"/>
          <a:chExt cx="7367906" cy="49784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6628" name="Object 4" hidden="1">
                <a:extLst>
                  <a:ext uri="{63B3BB69-23CF-44E3-9099-C40C66FF867C}">
                    <a14:compatExt spid="_x0000_s26628"/>
                  </a:ext>
                </a:extLst>
              </xdr:cNvPr>
              <xdr:cNvSpPr/>
            </xdr:nvSpPr>
            <xdr:spPr bwMode="auto">
              <a:xfrm>
                <a:off x="104774" y="104775"/>
                <a:ext cx="2352675" cy="466726"/>
              </a:xfrm>
              <a:prstGeom prst="rect">
                <a:avLst/>
              </a:prstGeom>
              <a:noFill/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</a:extLst>
            </xdr:spPr>
          </xdr:sp>
        </mc:Choice>
        <mc:Fallback/>
      </mc:AlternateContent>
      <xdr:sp macro="" textlink="">
        <xdr:nvSpPr>
          <xdr:cNvPr id="13" name="Rectangle 17"/>
          <xdr:cNvSpPr>
            <a:spLocks noChangeArrowheads="1"/>
          </xdr:cNvSpPr>
        </xdr:nvSpPr>
        <xdr:spPr bwMode="auto">
          <a:xfrm>
            <a:off x="2543175" y="95250"/>
            <a:ext cx="4929505" cy="497840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12700">
                <a:solidFill>
                  <a:srgbClr val="0000FF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/>
              </a14:hiddenEffects>
            </a:ext>
          </a:extLst>
        </xdr:spPr>
        <xdr:txBody>
          <a:bodyPr rot="0" vert="horz" wrap="square" lIns="12700" tIns="12700" rIns="12700" bIns="12700" anchor="t" anchorCtr="0" upright="1">
            <a:noAutofit/>
          </a:bodyPr>
          <a:lstStyle/>
          <a:p>
            <a:pPr algn="l">
              <a:spcAft>
                <a:spcPts val="0"/>
              </a:spcAft>
            </a:pPr>
            <a:r>
              <a:rPr lang="pt-BR" sz="1000" b="1" kern="0">
                <a:effectLst/>
                <a:latin typeface="+mn-lt"/>
              </a:rPr>
              <a:t>Ministério da Integração e do Desenvolvimento Regional - MIDR</a:t>
            </a:r>
          </a:p>
          <a:p>
            <a:pPr algn="l">
              <a:spcAft>
                <a:spcPts val="0"/>
              </a:spcAft>
            </a:pPr>
            <a:r>
              <a:rPr lang="pt-BR" sz="1000" b="1">
                <a:effectLst/>
                <a:latin typeface="+mn-lt"/>
                <a:cs typeface="Times New Roman" panose="02020603050405020304" pitchFamily="18" charset="0"/>
              </a:rPr>
              <a:t>Companhia de Desenvolvimento dos Vales do São Francisco e do Parnaíba</a:t>
            </a:r>
          </a:p>
          <a:p>
            <a:pPr>
              <a:spcAft>
                <a:spcPts val="0"/>
              </a:spcAft>
            </a:pPr>
            <a:r>
              <a:rPr lang="pt-BR" sz="1000" b="1">
                <a:effectLst/>
                <a:latin typeface="+mn-lt"/>
                <a:ea typeface="Times New Roman" panose="02020603050405020304" pitchFamily="18" charset="0"/>
              </a:rPr>
              <a:t>8ª Superintendência Regional - GRA/USA</a:t>
            </a:r>
            <a:endParaRPr lang="pt-BR" sz="1000">
              <a:effectLst/>
              <a:latin typeface="+mn-lt"/>
              <a:ea typeface="Times New Roman" panose="02020603050405020304" pitchFamily="18" charset="0"/>
            </a:endParaRPr>
          </a:p>
          <a:p>
            <a:pPr>
              <a:spcAft>
                <a:spcPts val="0"/>
              </a:spcAft>
            </a:pPr>
            <a:r>
              <a:rPr lang="pt-BR" sz="1000">
                <a:effectLst/>
                <a:latin typeface="+mn-lt"/>
                <a:ea typeface="Times New Roman" panose="02020603050405020304" pitchFamily="18" charset="0"/>
              </a:rPr>
              <a:t> </a:t>
            </a:r>
          </a:p>
          <a:p>
            <a:pPr>
              <a:spcAft>
                <a:spcPts val="0"/>
              </a:spcAft>
            </a:pPr>
            <a:r>
              <a:rPr lang="pt-BR" sz="1000">
                <a:effectLst/>
                <a:latin typeface="+mn-lt"/>
                <a:ea typeface="Times New Roman" panose="02020603050405020304" pitchFamily="18" charset="0"/>
              </a:rPr>
              <a:t> 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J17"/>
  <sheetViews>
    <sheetView showGridLines="0" zoomScaleNormal="100" zoomScaleSheetLayoutView="100" workbookViewId="0">
      <selection activeCell="G9" sqref="G9:G16"/>
    </sheetView>
  </sheetViews>
  <sheetFormatPr defaultColWidth="9" defaultRowHeight="12.75" x14ac:dyDescent="0.2"/>
  <cols>
    <col min="1" max="1" width="6.7109375" style="15" customWidth="1"/>
    <col min="2" max="3" width="10.85546875" style="15" customWidth="1"/>
    <col min="4" max="4" width="48.7109375" style="4" customWidth="1"/>
    <col min="5" max="5" width="7.140625" style="4" customWidth="1"/>
    <col min="6" max="6" width="14.42578125" style="4" customWidth="1"/>
    <col min="7" max="8" width="12.7109375" style="4" customWidth="1"/>
    <col min="9" max="10" width="9" style="4"/>
    <col min="11" max="16384" width="9" style="2"/>
  </cols>
  <sheetData>
    <row r="5" spans="1:10" ht="16.5" customHeight="1" thickBot="1" x14ac:dyDescent="0.25">
      <c r="A5" s="59" t="s">
        <v>2</v>
      </c>
      <c r="B5" s="59"/>
      <c r="C5" s="59"/>
      <c r="D5" s="59"/>
      <c r="E5" s="59"/>
      <c r="F5" s="59"/>
      <c r="G5" s="59"/>
      <c r="H5" s="59"/>
    </row>
    <row r="6" spans="1:10" ht="16.5" customHeight="1" thickBot="1" x14ac:dyDescent="0.25">
      <c r="A6" s="60" t="s">
        <v>34</v>
      </c>
      <c r="B6" s="61"/>
      <c r="C6" s="61"/>
      <c r="D6" s="61"/>
      <c r="E6" s="60"/>
      <c r="F6" s="60"/>
      <c r="G6" s="60"/>
      <c r="H6" s="60"/>
    </row>
    <row r="7" spans="1:10" ht="27.75" customHeight="1" thickBot="1" x14ac:dyDescent="0.25">
      <c r="A7" s="62" t="s">
        <v>4</v>
      </c>
      <c r="B7" s="63" t="s">
        <v>3</v>
      </c>
      <c r="C7" s="63" t="s">
        <v>11</v>
      </c>
      <c r="D7" s="64" t="s">
        <v>5</v>
      </c>
      <c r="E7" s="64" t="s">
        <v>6</v>
      </c>
      <c r="F7" s="67" t="s">
        <v>13</v>
      </c>
      <c r="G7" s="65" t="s">
        <v>7</v>
      </c>
      <c r="H7" s="66"/>
    </row>
    <row r="8" spans="1:10" ht="23.25" customHeight="1" thickBot="1" x14ac:dyDescent="0.25">
      <c r="A8" s="62"/>
      <c r="B8" s="63"/>
      <c r="C8" s="63"/>
      <c r="D8" s="64"/>
      <c r="E8" s="64"/>
      <c r="F8" s="68"/>
      <c r="G8" s="5" t="s">
        <v>8</v>
      </c>
      <c r="H8" s="6" t="s">
        <v>9</v>
      </c>
    </row>
    <row r="9" spans="1:10" s="3" customFormat="1" ht="38.25" x14ac:dyDescent="0.2">
      <c r="A9" s="8">
        <v>1</v>
      </c>
      <c r="B9" s="9">
        <v>461900</v>
      </c>
      <c r="C9" s="9" t="s">
        <v>29</v>
      </c>
      <c r="D9" s="37" t="s">
        <v>25</v>
      </c>
      <c r="E9" s="11" t="s">
        <v>0</v>
      </c>
      <c r="F9" s="11">
        <v>25</v>
      </c>
      <c r="G9" s="38"/>
      <c r="H9" s="39">
        <f>F9*G9</f>
        <v>0</v>
      </c>
      <c r="I9" s="7"/>
      <c r="J9" s="7"/>
    </row>
    <row r="10" spans="1:10" s="3" customFormat="1" ht="89.25" x14ac:dyDescent="0.2">
      <c r="A10" s="8">
        <f>A9+1</f>
        <v>2</v>
      </c>
      <c r="B10" s="9">
        <v>423372</v>
      </c>
      <c r="C10" s="9" t="s">
        <v>29</v>
      </c>
      <c r="D10" s="37" t="s">
        <v>24</v>
      </c>
      <c r="E10" s="11" t="s">
        <v>0</v>
      </c>
      <c r="F10" s="11">
        <v>3</v>
      </c>
      <c r="G10" s="38"/>
      <c r="H10" s="39">
        <f t="shared" ref="H10:H16" si="0">F10*G10</f>
        <v>0</v>
      </c>
      <c r="I10" s="7"/>
      <c r="J10" s="7"/>
    </row>
    <row r="11" spans="1:10" s="3" customFormat="1" ht="51" x14ac:dyDescent="0.2">
      <c r="A11" s="8">
        <f t="shared" ref="A11:A15" si="1">A10+1</f>
        <v>3</v>
      </c>
      <c r="B11" s="9">
        <v>437878</v>
      </c>
      <c r="C11" s="9" t="s">
        <v>12</v>
      </c>
      <c r="D11" s="10" t="s">
        <v>14</v>
      </c>
      <c r="E11" s="11" t="s">
        <v>0</v>
      </c>
      <c r="F11" s="11">
        <v>10</v>
      </c>
      <c r="G11" s="38"/>
      <c r="H11" s="39">
        <f t="shared" si="0"/>
        <v>0</v>
      </c>
      <c r="I11" s="7"/>
      <c r="J11" s="7"/>
    </row>
    <row r="12" spans="1:10" s="3" customFormat="1" ht="38.25" x14ac:dyDescent="0.2">
      <c r="A12" s="8">
        <f t="shared" si="1"/>
        <v>4</v>
      </c>
      <c r="B12" s="9">
        <v>470946</v>
      </c>
      <c r="C12" s="9" t="s">
        <v>29</v>
      </c>
      <c r="D12" s="37" t="s">
        <v>26</v>
      </c>
      <c r="E12" s="11" t="s">
        <v>0</v>
      </c>
      <c r="F12" s="11">
        <v>2</v>
      </c>
      <c r="G12" s="38"/>
      <c r="H12" s="39">
        <f t="shared" si="0"/>
        <v>0</v>
      </c>
      <c r="I12" s="7"/>
      <c r="J12" s="7"/>
    </row>
    <row r="13" spans="1:10" s="3" customFormat="1" ht="43.5" customHeight="1" x14ac:dyDescent="0.2">
      <c r="A13" s="8">
        <f t="shared" si="1"/>
        <v>5</v>
      </c>
      <c r="B13" s="9">
        <v>425200</v>
      </c>
      <c r="C13" s="9" t="s">
        <v>29</v>
      </c>
      <c r="D13" s="37" t="s">
        <v>27</v>
      </c>
      <c r="E13" s="11" t="s">
        <v>0</v>
      </c>
      <c r="F13" s="11">
        <v>2</v>
      </c>
      <c r="G13" s="38"/>
      <c r="H13" s="39">
        <f t="shared" si="0"/>
        <v>0</v>
      </c>
      <c r="I13" s="7"/>
      <c r="J13" s="7"/>
    </row>
    <row r="14" spans="1:10" s="3" customFormat="1" ht="38.25" x14ac:dyDescent="0.2">
      <c r="A14" s="8">
        <f t="shared" si="1"/>
        <v>6</v>
      </c>
      <c r="B14" s="9">
        <v>446092</v>
      </c>
      <c r="C14" s="9" t="s">
        <v>29</v>
      </c>
      <c r="D14" s="37" t="s">
        <v>28</v>
      </c>
      <c r="E14" s="11" t="s">
        <v>0</v>
      </c>
      <c r="F14" s="11">
        <v>5</v>
      </c>
      <c r="G14" s="38"/>
      <c r="H14" s="39">
        <f t="shared" si="0"/>
        <v>0</v>
      </c>
      <c r="I14" s="7"/>
      <c r="J14" s="7"/>
    </row>
    <row r="15" spans="1:10" s="3" customFormat="1" ht="38.25" x14ac:dyDescent="0.2">
      <c r="A15" s="8">
        <f t="shared" si="1"/>
        <v>7</v>
      </c>
      <c r="B15" s="9">
        <v>368974</v>
      </c>
      <c r="C15" s="9" t="s">
        <v>29</v>
      </c>
      <c r="D15" s="37" t="s">
        <v>30</v>
      </c>
      <c r="E15" s="11" t="s">
        <v>0</v>
      </c>
      <c r="F15" s="11">
        <v>2</v>
      </c>
      <c r="G15" s="38"/>
      <c r="H15" s="40">
        <f t="shared" ref="H15" si="2">F15*G15</f>
        <v>0</v>
      </c>
      <c r="I15" s="7"/>
      <c r="J15" s="7"/>
    </row>
    <row r="16" spans="1:10" s="3" customFormat="1" ht="33" customHeight="1" thickBot="1" x14ac:dyDescent="0.25">
      <c r="A16" s="8">
        <f>A15+1</f>
        <v>8</v>
      </c>
      <c r="B16" s="9">
        <v>468082</v>
      </c>
      <c r="C16" s="9" t="s">
        <v>10</v>
      </c>
      <c r="D16" s="37" t="s">
        <v>39</v>
      </c>
      <c r="E16" s="11" t="s">
        <v>0</v>
      </c>
      <c r="F16" s="11">
        <v>400</v>
      </c>
      <c r="G16" s="38"/>
      <c r="H16" s="40">
        <f t="shared" si="0"/>
        <v>0</v>
      </c>
      <c r="I16" s="7"/>
      <c r="J16" s="7"/>
    </row>
    <row r="17" spans="1:8" ht="18" customHeight="1" thickBot="1" x14ac:dyDescent="0.25">
      <c r="A17" s="57" t="s">
        <v>1</v>
      </c>
      <c r="B17" s="57"/>
      <c r="C17" s="57"/>
      <c r="D17" s="57"/>
      <c r="E17" s="57"/>
      <c r="F17" s="57"/>
      <c r="G17" s="58"/>
      <c r="H17" s="41">
        <f>SUM(H9:H16)</f>
        <v>0</v>
      </c>
    </row>
  </sheetData>
  <sheetProtection selectLockedCells="1" selectUnlockedCells="1"/>
  <mergeCells count="10">
    <mergeCell ref="A17:G17"/>
    <mergeCell ref="A5:H5"/>
    <mergeCell ref="A6:H6"/>
    <mergeCell ref="A7:A8"/>
    <mergeCell ref="B7:B8"/>
    <mergeCell ref="C7:C8"/>
    <mergeCell ref="D7:D8"/>
    <mergeCell ref="E7:E8"/>
    <mergeCell ref="G7:H7"/>
    <mergeCell ref="F7:F8"/>
  </mergeCells>
  <printOptions horizontalCentered="1"/>
  <pageMargins left="7.874015748031496E-2" right="7.874015748031496E-2" top="0.27559055118110237" bottom="0.6692913385826772" header="0.51181102362204722" footer="0.51181102362204722"/>
  <pageSetup paperSize="9" scale="82" firstPageNumber="0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27649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</xdr:rowOff>
              </from>
              <to>
                <xdr:col>3</xdr:col>
                <xdr:colOff>342900</xdr:colOff>
                <xdr:row>2</xdr:row>
                <xdr:rowOff>152400</xdr:rowOff>
              </to>
            </anchor>
          </objectPr>
        </oleObject>
      </mc:Choice>
      <mc:Fallback>
        <oleObject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J12"/>
  <sheetViews>
    <sheetView showGridLines="0" zoomScaleNormal="100" zoomScaleSheetLayoutView="100" workbookViewId="0">
      <selection activeCell="G9" sqref="G9:G11"/>
    </sheetView>
  </sheetViews>
  <sheetFormatPr defaultColWidth="9" defaultRowHeight="12.75" x14ac:dyDescent="0.2"/>
  <cols>
    <col min="1" max="1" width="6.7109375" style="15" customWidth="1"/>
    <col min="2" max="3" width="10.85546875" style="15" customWidth="1"/>
    <col min="4" max="4" width="48.7109375" style="4" customWidth="1"/>
    <col min="5" max="5" width="7.140625" style="4" customWidth="1"/>
    <col min="6" max="6" width="14.42578125" style="4" customWidth="1"/>
    <col min="7" max="8" width="12.7109375" style="4" customWidth="1"/>
    <col min="9" max="10" width="9" style="4"/>
    <col min="11" max="16384" width="9" style="2"/>
  </cols>
  <sheetData>
    <row r="5" spans="1:10" ht="16.5" customHeight="1" thickBot="1" x14ac:dyDescent="0.25">
      <c r="A5" s="59" t="s">
        <v>2</v>
      </c>
      <c r="B5" s="59"/>
      <c r="C5" s="59"/>
      <c r="D5" s="59"/>
      <c r="E5" s="59"/>
      <c r="F5" s="59"/>
      <c r="G5" s="59"/>
      <c r="H5" s="59"/>
    </row>
    <row r="6" spans="1:10" ht="16.5" customHeight="1" thickBot="1" x14ac:dyDescent="0.25">
      <c r="A6" s="60" t="s">
        <v>37</v>
      </c>
      <c r="B6" s="61"/>
      <c r="C6" s="61"/>
      <c r="D6" s="61"/>
      <c r="E6" s="60"/>
      <c r="F6" s="60"/>
      <c r="G6" s="60"/>
      <c r="H6" s="60"/>
    </row>
    <row r="7" spans="1:10" ht="27.75" customHeight="1" thickBot="1" x14ac:dyDescent="0.25">
      <c r="A7" s="62" t="s">
        <v>4</v>
      </c>
      <c r="B7" s="63" t="s">
        <v>3</v>
      </c>
      <c r="C7" s="63" t="s">
        <v>11</v>
      </c>
      <c r="D7" s="64" t="s">
        <v>5</v>
      </c>
      <c r="E7" s="64" t="s">
        <v>6</v>
      </c>
      <c r="F7" s="67" t="s">
        <v>13</v>
      </c>
      <c r="G7" s="65" t="s">
        <v>7</v>
      </c>
      <c r="H7" s="66"/>
    </row>
    <row r="8" spans="1:10" ht="23.25" customHeight="1" thickBot="1" x14ac:dyDescent="0.25">
      <c r="A8" s="62"/>
      <c r="B8" s="63"/>
      <c r="C8" s="63"/>
      <c r="D8" s="64"/>
      <c r="E8" s="64"/>
      <c r="F8" s="68"/>
      <c r="G8" s="5" t="s">
        <v>8</v>
      </c>
      <c r="H8" s="6" t="s">
        <v>9</v>
      </c>
    </row>
    <row r="9" spans="1:10" s="3" customFormat="1" ht="38.25" x14ac:dyDescent="0.2">
      <c r="A9" s="8">
        <f>'Itens sem Grupo'!A16+1</f>
        <v>9</v>
      </c>
      <c r="B9" s="9">
        <v>485383</v>
      </c>
      <c r="C9" s="9" t="s">
        <v>49</v>
      </c>
      <c r="D9" s="37" t="s">
        <v>33</v>
      </c>
      <c r="E9" s="11" t="s">
        <v>0</v>
      </c>
      <c r="F9" s="11">
        <v>30</v>
      </c>
      <c r="G9" s="38"/>
      <c r="H9" s="39">
        <f>F9*G9</f>
        <v>0</v>
      </c>
      <c r="I9" s="7"/>
      <c r="J9" s="7"/>
    </row>
    <row r="10" spans="1:10" s="3" customFormat="1" ht="63.75" x14ac:dyDescent="0.2">
      <c r="A10" s="8">
        <f>A9+1</f>
        <v>10</v>
      </c>
      <c r="B10" s="9">
        <v>458744</v>
      </c>
      <c r="C10" s="9" t="s">
        <v>49</v>
      </c>
      <c r="D10" s="37" t="s">
        <v>48</v>
      </c>
      <c r="E10" s="11" t="s">
        <v>0</v>
      </c>
      <c r="F10" s="11">
        <v>15</v>
      </c>
      <c r="G10" s="38"/>
      <c r="H10" s="39">
        <f t="shared" ref="H10" si="0">F10*G10</f>
        <v>0</v>
      </c>
      <c r="I10" s="7"/>
      <c r="J10" s="7"/>
    </row>
    <row r="11" spans="1:10" s="3" customFormat="1" ht="39" thickBot="1" x14ac:dyDescent="0.25">
      <c r="A11" s="8">
        <f>A10+1</f>
        <v>11</v>
      </c>
      <c r="B11" s="9">
        <v>485268</v>
      </c>
      <c r="C11" s="9" t="s">
        <v>49</v>
      </c>
      <c r="D11" s="37" t="s">
        <v>31</v>
      </c>
      <c r="E11" s="11" t="s">
        <v>0</v>
      </c>
      <c r="F11" s="11">
        <v>15</v>
      </c>
      <c r="G11" s="38"/>
      <c r="H11" s="39">
        <f t="shared" ref="H11" si="1">F11*G11</f>
        <v>0</v>
      </c>
      <c r="I11" s="7"/>
      <c r="J11" s="7"/>
    </row>
    <row r="12" spans="1:10" ht="18" customHeight="1" thickBot="1" x14ac:dyDescent="0.25">
      <c r="A12" s="57" t="s">
        <v>1</v>
      </c>
      <c r="B12" s="57"/>
      <c r="C12" s="57"/>
      <c r="D12" s="57"/>
      <c r="E12" s="57"/>
      <c r="F12" s="57"/>
      <c r="G12" s="58"/>
      <c r="H12" s="41">
        <f>SUM(H9:H11)</f>
        <v>0</v>
      </c>
    </row>
  </sheetData>
  <sheetProtection selectLockedCells="1" selectUnlockedCells="1"/>
  <mergeCells count="10">
    <mergeCell ref="A12:G12"/>
    <mergeCell ref="F7:F8"/>
    <mergeCell ref="A5:H5"/>
    <mergeCell ref="A6:H6"/>
    <mergeCell ref="A7:A8"/>
    <mergeCell ref="B7:B8"/>
    <mergeCell ref="C7:C8"/>
    <mergeCell ref="D7:D8"/>
    <mergeCell ref="E7:E8"/>
    <mergeCell ref="G7:H7"/>
  </mergeCells>
  <printOptions horizontalCentered="1"/>
  <pageMargins left="7.874015748031496E-2" right="7.874015748031496E-2" top="0.27559055118110237" bottom="0.6692913385826772" header="0.51181102362204722" footer="0.51181102362204722"/>
  <pageSetup paperSize="9" scale="82" firstPageNumber="0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3686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</xdr:rowOff>
              </from>
              <to>
                <xdr:col>3</xdr:col>
                <xdr:colOff>342900</xdr:colOff>
                <xdr:row>2</xdr:row>
                <xdr:rowOff>152400</xdr:rowOff>
              </to>
            </anchor>
          </objectPr>
        </oleObject>
      </mc:Choice>
      <mc:Fallback>
        <oleObject shapeId="3686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J11"/>
  <sheetViews>
    <sheetView showGridLines="0" zoomScaleNormal="100" zoomScaleSheetLayoutView="100" workbookViewId="0">
      <selection activeCell="G9" sqref="G9:G10"/>
    </sheetView>
  </sheetViews>
  <sheetFormatPr defaultColWidth="9" defaultRowHeight="12.75" x14ac:dyDescent="0.2"/>
  <cols>
    <col min="1" max="1" width="6.7109375" style="1" customWidth="1"/>
    <col min="2" max="3" width="10.85546875" style="1" customWidth="1"/>
    <col min="4" max="4" width="48.7109375" style="2" customWidth="1"/>
    <col min="5" max="5" width="7.140625" style="2" customWidth="1"/>
    <col min="6" max="6" width="14.42578125" style="2" customWidth="1"/>
    <col min="7" max="8" width="10" style="2" customWidth="1"/>
    <col min="9" max="16384" width="9" style="2"/>
  </cols>
  <sheetData>
    <row r="5" spans="1:10" ht="16.5" customHeight="1" thickBot="1" x14ac:dyDescent="0.25">
      <c r="A5" s="70" t="s">
        <v>2</v>
      </c>
      <c r="B5" s="70"/>
      <c r="C5" s="70"/>
      <c r="D5" s="70"/>
      <c r="E5" s="70"/>
      <c r="F5" s="70"/>
      <c r="G5" s="70"/>
      <c r="H5" s="70"/>
    </row>
    <row r="6" spans="1:10" ht="16.5" customHeight="1" thickBot="1" x14ac:dyDescent="0.25">
      <c r="A6" s="60" t="s">
        <v>36</v>
      </c>
      <c r="B6" s="61"/>
      <c r="C6" s="61"/>
      <c r="D6" s="61"/>
      <c r="E6" s="60"/>
      <c r="F6" s="60"/>
      <c r="G6" s="60"/>
      <c r="H6" s="60"/>
    </row>
    <row r="7" spans="1:10" ht="27.75" customHeight="1" thickBot="1" x14ac:dyDescent="0.25">
      <c r="A7" s="62" t="s">
        <v>4</v>
      </c>
      <c r="B7" s="63" t="s">
        <v>3</v>
      </c>
      <c r="C7" s="63" t="s">
        <v>11</v>
      </c>
      <c r="D7" s="64" t="s">
        <v>5</v>
      </c>
      <c r="E7" s="64" t="s">
        <v>6</v>
      </c>
      <c r="F7" s="67" t="s">
        <v>13</v>
      </c>
      <c r="G7" s="65" t="s">
        <v>7</v>
      </c>
      <c r="H7" s="66"/>
    </row>
    <row r="8" spans="1:10" ht="23.25" customHeight="1" thickBot="1" x14ac:dyDescent="0.25">
      <c r="A8" s="62"/>
      <c r="B8" s="63"/>
      <c r="C8" s="63"/>
      <c r="D8" s="64"/>
      <c r="E8" s="64"/>
      <c r="F8" s="68"/>
      <c r="G8" s="5" t="s">
        <v>8</v>
      </c>
      <c r="H8" s="6" t="s">
        <v>9</v>
      </c>
    </row>
    <row r="9" spans="1:10" ht="51" x14ac:dyDescent="0.2">
      <c r="A9" s="16">
        <f>'Grupo 1 - Mobília'!A11+1</f>
        <v>12</v>
      </c>
      <c r="B9" s="14">
        <v>365686</v>
      </c>
      <c r="C9" s="14" t="s">
        <v>15</v>
      </c>
      <c r="D9" s="26" t="s">
        <v>16</v>
      </c>
      <c r="E9" s="27" t="s">
        <v>0</v>
      </c>
      <c r="F9" s="18">
        <v>24</v>
      </c>
      <c r="G9" s="42"/>
      <c r="H9" s="43">
        <f>F9*G9</f>
        <v>0</v>
      </c>
      <c r="I9" s="4"/>
      <c r="J9" s="36"/>
    </row>
    <row r="10" spans="1:10" ht="51.75" thickBot="1" x14ac:dyDescent="0.25">
      <c r="A10" s="16">
        <f>A9+1</f>
        <v>13</v>
      </c>
      <c r="B10" s="14">
        <v>429862</v>
      </c>
      <c r="C10" s="14" t="s">
        <v>15</v>
      </c>
      <c r="D10" s="17" t="s">
        <v>17</v>
      </c>
      <c r="E10" s="18" t="s">
        <v>0</v>
      </c>
      <c r="F10" s="18">
        <v>24</v>
      </c>
      <c r="G10" s="42"/>
      <c r="H10" s="43">
        <f>F10*G10</f>
        <v>0</v>
      </c>
      <c r="I10" s="4"/>
      <c r="J10" s="36"/>
    </row>
    <row r="11" spans="1:10" ht="18" customHeight="1" thickBot="1" x14ac:dyDescent="0.25">
      <c r="A11" s="69" t="s">
        <v>1</v>
      </c>
      <c r="B11" s="69"/>
      <c r="C11" s="69"/>
      <c r="D11" s="69"/>
      <c r="E11" s="69"/>
      <c r="F11" s="69"/>
      <c r="G11" s="69"/>
      <c r="H11" s="19">
        <f>SUM(H9:H10)</f>
        <v>0</v>
      </c>
      <c r="I11" s="4"/>
      <c r="J11" s="4"/>
    </row>
  </sheetData>
  <sheetProtection selectLockedCells="1" selectUnlockedCells="1"/>
  <mergeCells count="10">
    <mergeCell ref="A11:G11"/>
    <mergeCell ref="A5:H5"/>
    <mergeCell ref="A6:H6"/>
    <mergeCell ref="A7:A8"/>
    <mergeCell ref="B7:B8"/>
    <mergeCell ref="C7:C8"/>
    <mergeCell ref="D7:D8"/>
    <mergeCell ref="E7:E8"/>
    <mergeCell ref="G7:H7"/>
    <mergeCell ref="F7:F8"/>
  </mergeCells>
  <printOptions horizontalCentered="1"/>
  <pageMargins left="7.874015748031496E-2" right="7.874015748031496E-2" top="0.27559055118110237" bottom="0.6692913385826772" header="0.51181102362204722" footer="0.51181102362204722"/>
  <pageSetup paperSize="9" scale="82" firstPageNumber="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1638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</xdr:rowOff>
              </from>
              <to>
                <xdr:col>3</xdr:col>
                <xdr:colOff>342900</xdr:colOff>
                <xdr:row>2</xdr:row>
                <xdr:rowOff>152400</xdr:rowOff>
              </to>
            </anchor>
          </objectPr>
        </oleObject>
      </mc:Choice>
      <mc:Fallback>
        <oleObject shapeId="1638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J26"/>
  <sheetViews>
    <sheetView showGridLines="0" zoomScaleNormal="100" zoomScaleSheetLayoutView="100" workbookViewId="0">
      <selection activeCell="G9" sqref="G9:G10"/>
    </sheetView>
  </sheetViews>
  <sheetFormatPr defaultRowHeight="12.75" x14ac:dyDescent="0.2"/>
  <cols>
    <col min="1" max="1" width="6.7109375" style="4" customWidth="1"/>
    <col min="2" max="3" width="10.85546875" style="4" customWidth="1"/>
    <col min="4" max="4" width="48.7109375" style="4" customWidth="1"/>
    <col min="5" max="5" width="7.140625" style="4" customWidth="1"/>
    <col min="6" max="6" width="14.28515625" style="4" customWidth="1"/>
    <col min="7" max="8" width="10" style="4" customWidth="1"/>
    <col min="9" max="9" width="12.5703125" style="4" customWidth="1"/>
    <col min="10" max="16384" width="9.140625" style="4"/>
  </cols>
  <sheetData>
    <row r="5" spans="1:10" ht="16.5" customHeight="1" thickBot="1" x14ac:dyDescent="0.25">
      <c r="A5" s="70" t="s">
        <v>2</v>
      </c>
      <c r="B5" s="70"/>
      <c r="C5" s="70"/>
      <c r="D5" s="70"/>
      <c r="E5" s="70"/>
      <c r="F5" s="70"/>
      <c r="G5" s="70"/>
      <c r="H5" s="70"/>
    </row>
    <row r="6" spans="1:10" ht="16.5" customHeight="1" thickBot="1" x14ac:dyDescent="0.25">
      <c r="A6" s="60" t="s">
        <v>35</v>
      </c>
      <c r="B6" s="60"/>
      <c r="C6" s="60"/>
      <c r="D6" s="60"/>
      <c r="E6" s="60"/>
      <c r="F6" s="60"/>
      <c r="G6" s="60"/>
      <c r="H6" s="60"/>
    </row>
    <row r="7" spans="1:10" ht="27.75" customHeight="1" thickBot="1" x14ac:dyDescent="0.25">
      <c r="A7" s="62" t="s">
        <v>4</v>
      </c>
      <c r="B7" s="63" t="s">
        <v>3</v>
      </c>
      <c r="C7" s="63" t="s">
        <v>11</v>
      </c>
      <c r="D7" s="64" t="s">
        <v>5</v>
      </c>
      <c r="E7" s="64" t="s">
        <v>6</v>
      </c>
      <c r="F7" s="67" t="s">
        <v>13</v>
      </c>
      <c r="G7" s="65" t="s">
        <v>7</v>
      </c>
      <c r="H7" s="66"/>
    </row>
    <row r="8" spans="1:10" ht="23.25" customHeight="1" thickBot="1" x14ac:dyDescent="0.25">
      <c r="A8" s="62"/>
      <c r="B8" s="63"/>
      <c r="C8" s="63"/>
      <c r="D8" s="64"/>
      <c r="E8" s="64"/>
      <c r="F8" s="68"/>
      <c r="G8" s="5" t="s">
        <v>8</v>
      </c>
      <c r="H8" s="6" t="s">
        <v>9</v>
      </c>
    </row>
    <row r="9" spans="1:10" ht="89.25" x14ac:dyDescent="0.2">
      <c r="A9" s="23">
        <f>'Grupo 2 - Mat. Automotivo'!A10+1</f>
        <v>14</v>
      </c>
      <c r="B9" s="20">
        <v>467438</v>
      </c>
      <c r="C9" s="24" t="s">
        <v>10</v>
      </c>
      <c r="D9" s="21" t="s">
        <v>19</v>
      </c>
      <c r="E9" s="12" t="s">
        <v>0</v>
      </c>
      <c r="F9" s="12">
        <v>2000</v>
      </c>
      <c r="G9" s="13"/>
      <c r="H9" s="22">
        <f>F9*G9</f>
        <v>0</v>
      </c>
      <c r="J9" s="25"/>
    </row>
    <row r="10" spans="1:10" ht="212.25" customHeight="1" thickBot="1" x14ac:dyDescent="0.25">
      <c r="A10" s="23">
        <f>A9+1</f>
        <v>15</v>
      </c>
      <c r="B10" s="20">
        <v>459336</v>
      </c>
      <c r="C10" s="24" t="s">
        <v>10</v>
      </c>
      <c r="D10" s="21" t="s">
        <v>18</v>
      </c>
      <c r="E10" s="12" t="s">
        <v>0</v>
      </c>
      <c r="F10" s="12">
        <v>1000</v>
      </c>
      <c r="G10" s="13"/>
      <c r="H10" s="22">
        <f>F10*G10</f>
        <v>0</v>
      </c>
      <c r="J10" s="25"/>
    </row>
    <row r="11" spans="1:10" ht="18" customHeight="1" thickBot="1" x14ac:dyDescent="0.25">
      <c r="A11" s="71" t="s">
        <v>1</v>
      </c>
      <c r="B11" s="71"/>
      <c r="C11" s="71"/>
      <c r="D11" s="71"/>
      <c r="E11" s="71"/>
      <c r="F11" s="71"/>
      <c r="G11" s="71"/>
      <c r="H11" s="19">
        <f>SUM(H9:H10)</f>
        <v>0</v>
      </c>
    </row>
    <row r="24" spans="6:6" x14ac:dyDescent="0.2">
      <c r="F24" s="25"/>
    </row>
    <row r="26" spans="6:6" x14ac:dyDescent="0.2">
      <c r="F26" s="25"/>
    </row>
  </sheetData>
  <sheetProtection selectLockedCells="1" selectUnlockedCells="1"/>
  <mergeCells count="10">
    <mergeCell ref="A11:G11"/>
    <mergeCell ref="A5:H5"/>
    <mergeCell ref="A6:H6"/>
    <mergeCell ref="A7:A8"/>
    <mergeCell ref="B7:B8"/>
    <mergeCell ref="D7:D8"/>
    <mergeCell ref="E7:E8"/>
    <mergeCell ref="G7:H7"/>
    <mergeCell ref="C7:C8"/>
    <mergeCell ref="F7:F8"/>
  </mergeCells>
  <printOptions horizontalCentered="1"/>
  <pageMargins left="7.874015748031496E-2" right="7.874015748031496E-2" top="0.27559055118110237" bottom="0.6692913385826772" header="0.51181102362204722" footer="0.51181102362204722"/>
  <pageSetup paperSize="9" scale="82" firstPageNumber="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25601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</xdr:rowOff>
              </from>
              <to>
                <xdr:col>3</xdr:col>
                <xdr:colOff>333375</xdr:colOff>
                <xdr:row>2</xdr:row>
                <xdr:rowOff>152400</xdr:rowOff>
              </to>
            </anchor>
          </objectPr>
        </oleObject>
      </mc:Choice>
      <mc:Fallback>
        <oleObject shapeId="2560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J49"/>
  <sheetViews>
    <sheetView showGridLines="0" zoomScaleNormal="100" zoomScaleSheetLayoutView="100" workbookViewId="0">
      <selection activeCell="G9" sqref="G9:G11"/>
    </sheetView>
  </sheetViews>
  <sheetFormatPr defaultColWidth="9" defaultRowHeight="12.75" x14ac:dyDescent="0.2"/>
  <cols>
    <col min="1" max="1" width="6.7109375" style="54" customWidth="1"/>
    <col min="2" max="3" width="10.85546875" style="54" customWidth="1"/>
    <col min="4" max="4" width="48.7109375" style="3" customWidth="1"/>
    <col min="5" max="5" width="7.140625" style="3" customWidth="1"/>
    <col min="6" max="6" width="14.28515625" style="3" customWidth="1"/>
    <col min="7" max="8" width="10" style="3" customWidth="1"/>
    <col min="9" max="16384" width="9" style="3"/>
  </cols>
  <sheetData>
    <row r="5" spans="1:10" ht="16.5" customHeight="1" thickBot="1" x14ac:dyDescent="0.25">
      <c r="A5" s="72" t="s">
        <v>2</v>
      </c>
      <c r="B5" s="72"/>
      <c r="C5" s="72"/>
      <c r="D5" s="72"/>
      <c r="E5" s="72"/>
      <c r="F5" s="72"/>
      <c r="G5" s="72"/>
      <c r="H5" s="72"/>
      <c r="I5" s="7"/>
      <c r="J5" s="7"/>
    </row>
    <row r="6" spans="1:10" ht="16.5" customHeight="1" thickBot="1" x14ac:dyDescent="0.25">
      <c r="A6" s="73" t="s">
        <v>50</v>
      </c>
      <c r="B6" s="60"/>
      <c r="C6" s="60"/>
      <c r="D6" s="60"/>
      <c r="E6" s="60"/>
      <c r="F6" s="60"/>
      <c r="G6" s="60"/>
      <c r="H6" s="74"/>
      <c r="I6" s="7"/>
      <c r="J6" s="7"/>
    </row>
    <row r="7" spans="1:10" ht="27.75" customHeight="1" thickBot="1" x14ac:dyDescent="0.25">
      <c r="A7" s="62" t="s">
        <v>4</v>
      </c>
      <c r="B7" s="63" t="s">
        <v>3</v>
      </c>
      <c r="C7" s="63" t="s">
        <v>11</v>
      </c>
      <c r="D7" s="64" t="s">
        <v>5</v>
      </c>
      <c r="E7" s="64" t="s">
        <v>6</v>
      </c>
      <c r="F7" s="67" t="s">
        <v>13</v>
      </c>
      <c r="G7" s="65" t="s">
        <v>7</v>
      </c>
      <c r="H7" s="66"/>
      <c r="I7" s="7"/>
      <c r="J7" s="7"/>
    </row>
    <row r="8" spans="1:10" ht="23.25" customHeight="1" thickBot="1" x14ac:dyDescent="0.25">
      <c r="A8" s="62"/>
      <c r="B8" s="63"/>
      <c r="C8" s="63"/>
      <c r="D8" s="64"/>
      <c r="E8" s="64"/>
      <c r="F8" s="68"/>
      <c r="G8" s="5" t="s">
        <v>8</v>
      </c>
      <c r="H8" s="6" t="s">
        <v>9</v>
      </c>
      <c r="I8" s="7"/>
      <c r="J8" s="7"/>
    </row>
    <row r="9" spans="1:10" ht="153" x14ac:dyDescent="0.2">
      <c r="A9" s="44">
        <f>'Grupo 3 - Mat. Gráfico'!A10+1</f>
        <v>16</v>
      </c>
      <c r="B9" s="45">
        <v>463989</v>
      </c>
      <c r="C9" s="45" t="s">
        <v>40</v>
      </c>
      <c r="D9" s="46" t="s">
        <v>41</v>
      </c>
      <c r="E9" s="47" t="s">
        <v>42</v>
      </c>
      <c r="F9" s="47">
        <f>30*12</f>
        <v>360</v>
      </c>
      <c r="G9" s="48"/>
      <c r="H9" s="49">
        <f>F9*G9</f>
        <v>0</v>
      </c>
      <c r="I9" s="7"/>
      <c r="J9" s="50"/>
    </row>
    <row r="10" spans="1:10" ht="38.25" x14ac:dyDescent="0.2">
      <c r="A10" s="44">
        <f>A9+1</f>
        <v>17</v>
      </c>
      <c r="B10" s="51">
        <v>407523</v>
      </c>
      <c r="C10" s="51" t="s">
        <v>40</v>
      </c>
      <c r="D10" s="52" t="s">
        <v>43</v>
      </c>
      <c r="E10" s="47" t="s">
        <v>44</v>
      </c>
      <c r="F10" s="47">
        <v>24</v>
      </c>
      <c r="G10" s="48"/>
      <c r="H10" s="49">
        <f t="shared" ref="H10:H11" si="0">F10*G10</f>
        <v>0</v>
      </c>
      <c r="I10" s="7"/>
      <c r="J10" s="50"/>
    </row>
    <row r="11" spans="1:10" ht="102.75" thickBot="1" x14ac:dyDescent="0.25">
      <c r="A11" s="44">
        <f>A10+1</f>
        <v>18</v>
      </c>
      <c r="B11" s="51">
        <v>463595</v>
      </c>
      <c r="C11" s="51" t="s">
        <v>40</v>
      </c>
      <c r="D11" s="52" t="s">
        <v>45</v>
      </c>
      <c r="E11" s="47" t="s">
        <v>46</v>
      </c>
      <c r="F11" s="47">
        <f>3*5*4*12</f>
        <v>720</v>
      </c>
      <c r="G11" s="48"/>
      <c r="H11" s="49">
        <f t="shared" si="0"/>
        <v>0</v>
      </c>
      <c r="I11" s="7"/>
      <c r="J11" s="50"/>
    </row>
    <row r="12" spans="1:10" ht="13.5" customHeight="1" thickBot="1" x14ac:dyDescent="0.25">
      <c r="A12" s="57" t="s">
        <v>1</v>
      </c>
      <c r="B12" s="57"/>
      <c r="C12" s="57"/>
      <c r="D12" s="57"/>
      <c r="E12" s="57"/>
      <c r="F12" s="57"/>
      <c r="G12" s="57"/>
      <c r="H12" s="19">
        <f>SUM(H9:H11)</f>
        <v>0</v>
      </c>
      <c r="I12" s="7"/>
      <c r="J12" s="7"/>
    </row>
    <row r="13" spans="1:10" x14ac:dyDescent="0.2">
      <c r="A13" s="53"/>
      <c r="B13" s="53"/>
      <c r="C13" s="53"/>
      <c r="D13" s="7"/>
      <c r="E13" s="7"/>
      <c r="F13" s="7"/>
      <c r="G13" s="7"/>
      <c r="H13" s="7"/>
      <c r="I13" s="7"/>
      <c r="J13" s="7"/>
    </row>
    <row r="14" spans="1:10" x14ac:dyDescent="0.2">
      <c r="A14" s="53"/>
      <c r="B14" s="53"/>
      <c r="C14" s="53"/>
      <c r="D14" s="7"/>
      <c r="E14" s="7"/>
      <c r="F14" s="7"/>
      <c r="G14" s="7"/>
      <c r="H14" s="7"/>
      <c r="I14" s="7"/>
      <c r="J14" s="7"/>
    </row>
    <row r="15" spans="1:10" x14ac:dyDescent="0.2">
      <c r="A15" s="53"/>
      <c r="B15" s="53"/>
      <c r="C15" s="53"/>
      <c r="D15" s="7"/>
      <c r="E15" s="7"/>
      <c r="F15" s="7"/>
      <c r="G15" s="7"/>
      <c r="H15" s="7"/>
      <c r="I15" s="7"/>
      <c r="J15" s="7"/>
    </row>
    <row r="16" spans="1:10" x14ac:dyDescent="0.2">
      <c r="A16" s="53"/>
      <c r="B16" s="53"/>
      <c r="C16" s="53"/>
      <c r="D16" s="7"/>
      <c r="E16" s="7"/>
      <c r="F16" s="7"/>
      <c r="G16" s="7"/>
      <c r="H16" s="7"/>
      <c r="I16" s="7"/>
      <c r="J16" s="7"/>
    </row>
    <row r="17" spans="1:10" x14ac:dyDescent="0.2">
      <c r="A17" s="53"/>
      <c r="B17" s="53"/>
      <c r="C17" s="53"/>
      <c r="D17" s="7"/>
      <c r="E17" s="7"/>
      <c r="F17" s="7"/>
      <c r="G17" s="7"/>
      <c r="H17" s="7"/>
      <c r="I17" s="7"/>
      <c r="J17" s="7"/>
    </row>
    <row r="18" spans="1:10" x14ac:dyDescent="0.2">
      <c r="A18" s="53"/>
      <c r="B18" s="53"/>
      <c r="C18" s="53"/>
      <c r="D18" s="7"/>
      <c r="E18" s="7"/>
      <c r="F18" s="7"/>
      <c r="G18" s="7"/>
      <c r="H18" s="7"/>
      <c r="I18" s="7"/>
      <c r="J18" s="7"/>
    </row>
    <row r="19" spans="1:10" x14ac:dyDescent="0.2">
      <c r="A19" s="53"/>
      <c r="B19" s="53"/>
      <c r="C19" s="53"/>
      <c r="D19" s="7"/>
      <c r="E19" s="7"/>
      <c r="F19" s="7"/>
      <c r="G19" s="7"/>
      <c r="H19" s="7"/>
      <c r="I19" s="7"/>
      <c r="J19" s="7"/>
    </row>
    <row r="20" spans="1:10" x14ac:dyDescent="0.2">
      <c r="A20" s="53"/>
      <c r="B20" s="53"/>
      <c r="C20" s="53"/>
      <c r="D20" s="7"/>
      <c r="E20" s="7"/>
      <c r="F20" s="7"/>
      <c r="G20" s="7"/>
      <c r="H20" s="7"/>
      <c r="I20" s="7"/>
      <c r="J20" s="7"/>
    </row>
    <row r="21" spans="1:10" x14ac:dyDescent="0.2">
      <c r="A21" s="53"/>
      <c r="B21" s="53"/>
      <c r="C21" s="53"/>
      <c r="D21" s="7"/>
      <c r="E21" s="7"/>
      <c r="F21" s="7"/>
      <c r="G21" s="7"/>
      <c r="H21" s="7"/>
      <c r="I21" s="7"/>
      <c r="J21" s="7"/>
    </row>
    <row r="22" spans="1:10" x14ac:dyDescent="0.2">
      <c r="A22" s="53"/>
      <c r="B22" s="53"/>
      <c r="C22" s="53"/>
      <c r="D22" s="7"/>
      <c r="E22" s="7"/>
      <c r="F22" s="7"/>
      <c r="G22" s="7"/>
      <c r="H22" s="7"/>
      <c r="I22" s="7"/>
      <c r="J22" s="7"/>
    </row>
    <row r="23" spans="1:10" x14ac:dyDescent="0.2">
      <c r="A23" s="53"/>
      <c r="B23" s="53"/>
      <c r="C23" s="53"/>
      <c r="D23" s="7"/>
      <c r="E23" s="7"/>
      <c r="F23" s="7"/>
      <c r="G23" s="7"/>
      <c r="H23" s="7"/>
      <c r="I23" s="7"/>
      <c r="J23" s="7"/>
    </row>
    <row r="24" spans="1:10" x14ac:dyDescent="0.2">
      <c r="A24" s="53"/>
      <c r="B24" s="53"/>
      <c r="C24" s="53"/>
      <c r="D24" s="7"/>
      <c r="E24" s="7"/>
      <c r="F24" s="7"/>
      <c r="G24" s="7"/>
      <c r="H24" s="7"/>
      <c r="I24" s="7"/>
      <c r="J24" s="7"/>
    </row>
    <row r="25" spans="1:10" x14ac:dyDescent="0.2">
      <c r="A25" s="53"/>
      <c r="B25" s="53"/>
      <c r="C25" s="53"/>
      <c r="D25" s="7"/>
      <c r="E25" s="7"/>
      <c r="F25" s="7"/>
      <c r="G25" s="7"/>
      <c r="H25" s="7"/>
      <c r="I25" s="7"/>
      <c r="J25" s="7"/>
    </row>
    <row r="26" spans="1:10" x14ac:dyDescent="0.2">
      <c r="A26" s="53"/>
      <c r="B26" s="53"/>
      <c r="C26" s="53"/>
      <c r="D26" s="7"/>
      <c r="E26" s="7"/>
      <c r="F26" s="7"/>
      <c r="G26" s="7"/>
      <c r="H26" s="7"/>
      <c r="I26" s="7"/>
      <c r="J26" s="7"/>
    </row>
    <row r="27" spans="1:10" x14ac:dyDescent="0.2">
      <c r="A27" s="53"/>
      <c r="B27" s="53"/>
      <c r="C27" s="53"/>
      <c r="D27" s="7"/>
      <c r="E27" s="7"/>
      <c r="F27" s="7"/>
      <c r="G27" s="7"/>
      <c r="H27" s="7"/>
      <c r="I27" s="7"/>
      <c r="J27" s="7"/>
    </row>
    <row r="28" spans="1:10" x14ac:dyDescent="0.2">
      <c r="A28" s="53"/>
      <c r="B28" s="53"/>
      <c r="C28" s="53"/>
      <c r="D28" s="7"/>
      <c r="E28" s="7"/>
      <c r="F28" s="7"/>
      <c r="G28" s="7"/>
      <c r="H28" s="7"/>
      <c r="I28" s="7"/>
      <c r="J28" s="7"/>
    </row>
    <row r="29" spans="1:10" x14ac:dyDescent="0.2">
      <c r="A29" s="53"/>
      <c r="B29" s="53"/>
      <c r="C29" s="53"/>
      <c r="D29" s="7"/>
      <c r="E29" s="7"/>
      <c r="F29" s="7"/>
      <c r="G29" s="7"/>
      <c r="H29" s="7"/>
      <c r="I29" s="7"/>
      <c r="J29" s="7"/>
    </row>
    <row r="30" spans="1:10" x14ac:dyDescent="0.2">
      <c r="A30" s="53"/>
      <c r="B30" s="53"/>
      <c r="C30" s="53"/>
      <c r="D30" s="7"/>
      <c r="E30" s="7"/>
      <c r="F30" s="7"/>
      <c r="G30" s="7"/>
      <c r="H30" s="7"/>
      <c r="I30" s="7"/>
      <c r="J30" s="7"/>
    </row>
    <row r="31" spans="1:10" x14ac:dyDescent="0.2">
      <c r="A31" s="53"/>
      <c r="B31" s="53"/>
      <c r="C31" s="53"/>
      <c r="D31" s="7"/>
      <c r="E31" s="7"/>
      <c r="F31" s="7"/>
      <c r="G31" s="7"/>
      <c r="H31" s="7"/>
      <c r="I31" s="7"/>
      <c r="J31" s="7"/>
    </row>
    <row r="32" spans="1:10" x14ac:dyDescent="0.2">
      <c r="A32" s="53"/>
      <c r="B32" s="53"/>
      <c r="C32" s="53"/>
      <c r="D32" s="7"/>
      <c r="E32" s="7"/>
      <c r="F32" s="7"/>
      <c r="G32" s="7"/>
      <c r="H32" s="7"/>
      <c r="I32" s="7"/>
      <c r="J32" s="7"/>
    </row>
    <row r="33" spans="1:10" x14ac:dyDescent="0.2">
      <c r="A33" s="53"/>
      <c r="B33" s="53"/>
      <c r="C33" s="53"/>
      <c r="D33" s="7"/>
      <c r="E33" s="7"/>
      <c r="F33" s="7"/>
      <c r="G33" s="7"/>
      <c r="H33" s="7"/>
      <c r="I33" s="7"/>
      <c r="J33" s="7"/>
    </row>
    <row r="34" spans="1:10" x14ac:dyDescent="0.2">
      <c r="A34" s="53"/>
      <c r="B34" s="53"/>
      <c r="C34" s="53"/>
      <c r="D34" s="7"/>
      <c r="E34" s="7"/>
      <c r="F34" s="7"/>
      <c r="G34" s="7"/>
      <c r="H34" s="7"/>
      <c r="I34" s="7"/>
      <c r="J34" s="7"/>
    </row>
    <row r="35" spans="1:10" x14ac:dyDescent="0.2">
      <c r="A35" s="53"/>
      <c r="B35" s="53"/>
      <c r="C35" s="53"/>
      <c r="D35" s="7"/>
      <c r="E35" s="7"/>
      <c r="F35" s="7"/>
      <c r="G35" s="7"/>
      <c r="H35" s="7"/>
      <c r="I35" s="7"/>
      <c r="J35" s="7"/>
    </row>
    <row r="36" spans="1:10" x14ac:dyDescent="0.2">
      <c r="A36" s="53"/>
      <c r="B36" s="53"/>
      <c r="C36" s="53"/>
      <c r="D36" s="7"/>
      <c r="E36" s="7"/>
      <c r="F36" s="7"/>
      <c r="G36" s="7"/>
      <c r="H36" s="7"/>
      <c r="I36" s="7"/>
      <c r="J36" s="7"/>
    </row>
    <row r="37" spans="1:10" x14ac:dyDescent="0.2">
      <c r="A37" s="53"/>
      <c r="B37" s="53"/>
      <c r="C37" s="53"/>
      <c r="D37" s="7"/>
      <c r="E37" s="7"/>
      <c r="F37" s="7"/>
      <c r="G37" s="7"/>
      <c r="H37" s="7"/>
      <c r="I37" s="7"/>
      <c r="J37" s="7"/>
    </row>
    <row r="38" spans="1:10" x14ac:dyDescent="0.2">
      <c r="A38" s="53"/>
      <c r="B38" s="53"/>
      <c r="C38" s="53"/>
      <c r="D38" s="7"/>
      <c r="E38" s="7"/>
      <c r="F38" s="7"/>
      <c r="G38" s="7"/>
      <c r="H38" s="7"/>
      <c r="I38" s="7"/>
      <c r="J38" s="7"/>
    </row>
    <row r="39" spans="1:10" x14ac:dyDescent="0.2">
      <c r="A39" s="53"/>
      <c r="B39" s="53"/>
      <c r="C39" s="53"/>
      <c r="D39" s="7"/>
      <c r="E39" s="7"/>
      <c r="F39" s="7"/>
      <c r="G39" s="7"/>
      <c r="H39" s="7"/>
      <c r="I39" s="7"/>
      <c r="J39" s="7"/>
    </row>
    <row r="40" spans="1:10" x14ac:dyDescent="0.2">
      <c r="A40" s="53"/>
      <c r="B40" s="53"/>
      <c r="C40" s="53"/>
      <c r="D40" s="7"/>
      <c r="E40" s="7"/>
      <c r="F40" s="7"/>
      <c r="G40" s="7"/>
      <c r="H40" s="7"/>
      <c r="I40" s="7"/>
      <c r="J40" s="7"/>
    </row>
    <row r="41" spans="1:10" x14ac:dyDescent="0.2">
      <c r="A41" s="53"/>
      <c r="B41" s="53"/>
      <c r="C41" s="53"/>
      <c r="D41" s="7"/>
      <c r="E41" s="7"/>
      <c r="F41" s="7"/>
      <c r="G41" s="7"/>
      <c r="H41" s="7"/>
      <c r="I41" s="7"/>
      <c r="J41" s="7"/>
    </row>
    <row r="42" spans="1:10" x14ac:dyDescent="0.2">
      <c r="A42" s="53"/>
      <c r="B42" s="53"/>
      <c r="C42" s="53"/>
      <c r="D42" s="7"/>
      <c r="E42" s="7"/>
      <c r="F42" s="7"/>
      <c r="G42" s="7"/>
      <c r="H42" s="7"/>
      <c r="I42" s="7"/>
      <c r="J42" s="7"/>
    </row>
    <row r="43" spans="1:10" x14ac:dyDescent="0.2">
      <c r="A43" s="53"/>
      <c r="B43" s="53"/>
      <c r="C43" s="53"/>
      <c r="D43" s="7"/>
      <c r="E43" s="7"/>
      <c r="F43" s="7"/>
      <c r="G43" s="7"/>
      <c r="H43" s="7"/>
      <c r="I43" s="7"/>
      <c r="J43" s="7"/>
    </row>
    <row r="44" spans="1:10" x14ac:dyDescent="0.2">
      <c r="A44" s="53"/>
      <c r="B44" s="53"/>
      <c r="C44" s="53"/>
      <c r="D44" s="7"/>
      <c r="E44" s="7"/>
      <c r="F44" s="7"/>
      <c r="G44" s="7"/>
      <c r="H44" s="7"/>
      <c r="I44" s="7"/>
      <c r="J44" s="7"/>
    </row>
    <row r="45" spans="1:10" x14ac:dyDescent="0.2">
      <c r="A45" s="53"/>
      <c r="B45" s="53"/>
      <c r="C45" s="53"/>
      <c r="D45" s="7"/>
      <c r="E45" s="7"/>
      <c r="F45" s="7"/>
      <c r="G45" s="7"/>
      <c r="H45" s="7"/>
      <c r="I45" s="7"/>
      <c r="J45" s="7"/>
    </row>
    <row r="46" spans="1:10" x14ac:dyDescent="0.2">
      <c r="A46" s="53"/>
      <c r="B46" s="53"/>
      <c r="C46" s="53"/>
      <c r="D46" s="7"/>
      <c r="E46" s="7"/>
      <c r="F46" s="7"/>
      <c r="G46" s="7"/>
      <c r="H46" s="7"/>
      <c r="I46" s="7"/>
      <c r="J46" s="7"/>
    </row>
    <row r="47" spans="1:10" x14ac:dyDescent="0.2">
      <c r="A47" s="53"/>
      <c r="B47" s="53"/>
      <c r="C47" s="53"/>
      <c r="D47" s="7"/>
      <c r="E47" s="7"/>
      <c r="F47" s="7"/>
      <c r="G47" s="7"/>
      <c r="H47" s="7"/>
      <c r="I47" s="7"/>
      <c r="J47" s="7"/>
    </row>
    <row r="48" spans="1:10" x14ac:dyDescent="0.2">
      <c r="A48" s="53"/>
      <c r="B48" s="53"/>
      <c r="C48" s="53"/>
      <c r="D48" s="7"/>
      <c r="E48" s="7"/>
      <c r="F48" s="7"/>
      <c r="G48" s="7"/>
      <c r="H48" s="7"/>
      <c r="I48" s="7"/>
      <c r="J48" s="7"/>
    </row>
    <row r="49" spans="1:10" x14ac:dyDescent="0.2">
      <c r="A49" s="53"/>
      <c r="B49" s="53"/>
      <c r="C49" s="53"/>
      <c r="D49" s="7"/>
      <c r="E49" s="7"/>
      <c r="F49" s="7"/>
      <c r="G49" s="7"/>
      <c r="H49" s="7"/>
      <c r="I49" s="7"/>
      <c r="J49" s="7"/>
    </row>
  </sheetData>
  <mergeCells count="10">
    <mergeCell ref="A12:G12"/>
    <mergeCell ref="F7:F8"/>
    <mergeCell ref="A5:H5"/>
    <mergeCell ref="A6:H6"/>
    <mergeCell ref="A7:A8"/>
    <mergeCell ref="B7:B8"/>
    <mergeCell ref="C7:C8"/>
    <mergeCell ref="D7:D8"/>
    <mergeCell ref="E7:E8"/>
    <mergeCell ref="G7:H7"/>
  </mergeCells>
  <printOptions horizontalCentered="1"/>
  <pageMargins left="7.874015748031496E-2" right="7.874015748031496E-2" top="0.27559055118110237" bottom="0.6692913385826772" header="0.51181102362204722" footer="0.51181102362204722"/>
  <pageSetup paperSize="9" scale="82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4198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</xdr:rowOff>
              </from>
              <to>
                <xdr:col>3</xdr:col>
                <xdr:colOff>333375</xdr:colOff>
                <xdr:row>2</xdr:row>
                <xdr:rowOff>142875</xdr:rowOff>
              </to>
            </anchor>
          </objectPr>
        </oleObject>
      </mc:Choice>
      <mc:Fallback>
        <oleObject shapeId="4198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G13"/>
  <sheetViews>
    <sheetView showGridLines="0" tabSelected="1" zoomScaleNormal="100" zoomScaleSheetLayoutView="100" workbookViewId="0">
      <selection activeCell="G10" sqref="G10"/>
    </sheetView>
  </sheetViews>
  <sheetFormatPr defaultRowHeight="12.75" x14ac:dyDescent="0.2"/>
  <cols>
    <col min="1" max="1" width="8.7109375" style="4" customWidth="1"/>
    <col min="2" max="2" width="28.5703125" style="4" customWidth="1"/>
    <col min="3" max="6" width="12.140625" style="4" customWidth="1"/>
    <col min="7" max="7" width="12.5703125" style="4" customWidth="1"/>
    <col min="8" max="16384" width="9.140625" style="4"/>
  </cols>
  <sheetData>
    <row r="5" spans="1:7" ht="16.5" customHeight="1" thickBot="1" x14ac:dyDescent="0.25">
      <c r="A5" s="59"/>
      <c r="B5" s="59"/>
      <c r="C5" s="59"/>
      <c r="D5" s="28"/>
      <c r="E5" s="28"/>
      <c r="F5" s="28"/>
    </row>
    <row r="6" spans="1:7" ht="16.5" customHeight="1" thickBot="1" x14ac:dyDescent="0.25">
      <c r="A6" s="81" t="s">
        <v>23</v>
      </c>
      <c r="B6" s="82"/>
      <c r="C6" s="82"/>
      <c r="D6" s="82"/>
      <c r="E6" s="82"/>
      <c r="F6" s="82"/>
      <c r="G6" s="83"/>
    </row>
    <row r="7" spans="1:7" ht="16.5" customHeight="1" thickBot="1" x14ac:dyDescent="0.25">
      <c r="A7" s="34" t="s">
        <v>20</v>
      </c>
      <c r="B7" s="84" t="s">
        <v>5</v>
      </c>
      <c r="C7" s="85"/>
      <c r="D7" s="85"/>
      <c r="E7" s="85"/>
      <c r="F7" s="86"/>
      <c r="G7" s="35" t="s">
        <v>9</v>
      </c>
    </row>
    <row r="8" spans="1:7" x14ac:dyDescent="0.2">
      <c r="A8" s="32" t="s">
        <v>51</v>
      </c>
      <c r="B8" s="87" t="s">
        <v>38</v>
      </c>
      <c r="C8" s="88"/>
      <c r="D8" s="88"/>
      <c r="E8" s="88"/>
      <c r="F8" s="89"/>
      <c r="G8" s="33">
        <f>'Itens sem Grupo'!H17</f>
        <v>0</v>
      </c>
    </row>
    <row r="9" spans="1:7" x14ac:dyDescent="0.2">
      <c r="A9" s="30">
        <v>1</v>
      </c>
      <c r="B9" s="78" t="s">
        <v>32</v>
      </c>
      <c r="C9" s="79"/>
      <c r="D9" s="79"/>
      <c r="E9" s="79"/>
      <c r="F9" s="80"/>
      <c r="G9" s="29">
        <f>'Grupo 1 - Mobília'!H12</f>
        <v>0</v>
      </c>
    </row>
    <row r="10" spans="1:7" x14ac:dyDescent="0.2">
      <c r="A10" s="30">
        <v>2</v>
      </c>
      <c r="B10" s="78" t="s">
        <v>21</v>
      </c>
      <c r="C10" s="79"/>
      <c r="D10" s="79"/>
      <c r="E10" s="79"/>
      <c r="F10" s="80"/>
      <c r="G10" s="29">
        <f>'Grupo 2 - Mat. Automotivo'!H11</f>
        <v>0</v>
      </c>
    </row>
    <row r="11" spans="1:7" x14ac:dyDescent="0.2">
      <c r="A11" s="30">
        <v>3</v>
      </c>
      <c r="B11" s="78" t="s">
        <v>22</v>
      </c>
      <c r="C11" s="79"/>
      <c r="D11" s="79"/>
      <c r="E11" s="79"/>
      <c r="F11" s="80"/>
      <c r="G11" s="29">
        <f>'Grupo 3 - Mat. Gráfico'!H11</f>
        <v>0</v>
      </c>
    </row>
    <row r="12" spans="1:7" ht="13.5" thickBot="1" x14ac:dyDescent="0.25">
      <c r="A12" s="56">
        <v>4</v>
      </c>
      <c r="B12" s="90" t="s">
        <v>47</v>
      </c>
      <c r="C12" s="91"/>
      <c r="D12" s="91"/>
      <c r="E12" s="91"/>
      <c r="F12" s="92"/>
      <c r="G12" s="55">
        <f>'Grupo 4 - Gêneros Alimentícios'!H12</f>
        <v>0</v>
      </c>
    </row>
    <row r="13" spans="1:7" ht="16.5" customHeight="1" thickBot="1" x14ac:dyDescent="0.25">
      <c r="A13" s="75" t="s">
        <v>1</v>
      </c>
      <c r="B13" s="76"/>
      <c r="C13" s="76"/>
      <c r="D13" s="76"/>
      <c r="E13" s="76"/>
      <c r="F13" s="77"/>
      <c r="G13" s="31">
        <f>SUM(G8:G12)</f>
        <v>0</v>
      </c>
    </row>
  </sheetData>
  <sheetProtection selectLockedCells="1" selectUnlockedCells="1"/>
  <mergeCells count="9">
    <mergeCell ref="A13:F13"/>
    <mergeCell ref="B9:F9"/>
    <mergeCell ref="B10:F10"/>
    <mergeCell ref="A5:C5"/>
    <mergeCell ref="A6:G6"/>
    <mergeCell ref="B7:F7"/>
    <mergeCell ref="B8:F8"/>
    <mergeCell ref="B11:F11"/>
    <mergeCell ref="B12:F12"/>
  </mergeCells>
  <printOptions horizontalCentered="1"/>
  <pageMargins left="7.874015748031496E-2" right="7.874015748031496E-2" top="0.27559055118110237" bottom="0.6692913385826772" header="0.51181102362204722" footer="0.51181102362204722"/>
  <pageSetup paperSize="9" firstPageNumber="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2662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</xdr:rowOff>
              </from>
              <to>
                <xdr:col>1</xdr:col>
                <xdr:colOff>1771650</xdr:colOff>
                <xdr:row>2</xdr:row>
                <xdr:rowOff>152400</xdr:rowOff>
              </to>
            </anchor>
          </objectPr>
        </oleObject>
      </mc:Choice>
      <mc:Fallback>
        <oleObject shapeId="2662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1278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8</vt:i4>
      </vt:variant>
    </vt:vector>
  </HeadingPairs>
  <TitlesOfParts>
    <vt:vector size="14" baseType="lpstr">
      <vt:lpstr>Itens sem Grupo</vt:lpstr>
      <vt:lpstr>Grupo 1 - Mobília</vt:lpstr>
      <vt:lpstr>Grupo 2 - Mat. Automotivo</vt:lpstr>
      <vt:lpstr>Grupo 3 - Mat. Gráfico</vt:lpstr>
      <vt:lpstr>Grupo 4 - Gêneros Alimentícios</vt:lpstr>
      <vt:lpstr>Resumo Geral</vt:lpstr>
      <vt:lpstr>'Grupo 1 - Mobília'!Area_de_impressao</vt:lpstr>
      <vt:lpstr>'Grupo 2 - Mat. Automotivo'!Area_de_impressao</vt:lpstr>
      <vt:lpstr>'Grupo 3 - Mat. Gráfico'!Area_de_impressao</vt:lpstr>
      <vt:lpstr>'Itens sem Grupo'!Area_de_impressao</vt:lpstr>
      <vt:lpstr>'Resumo Geral'!Area_de_impressao</vt:lpstr>
      <vt:lpstr>'Grupo 1 - Mobília'!Titulos_de_impressao</vt:lpstr>
      <vt:lpstr>'Grupo 2 - Mat. Automotivo'!Titulos_de_impressao</vt:lpstr>
      <vt:lpstr>'Itens sem Grupo'!Titulos_de_impressao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</dc:creator>
  <cp:lastModifiedBy>Tiago Melo Gonsioroski</cp:lastModifiedBy>
  <cp:revision>34</cp:revision>
  <cp:lastPrinted>2023-04-17T17:33:36Z</cp:lastPrinted>
  <dcterms:created xsi:type="dcterms:W3CDTF">2004-07-13T11:06:08Z</dcterms:created>
  <dcterms:modified xsi:type="dcterms:W3CDTF">2023-08-11T14:13:32Z</dcterms:modified>
</cp:coreProperties>
</file>