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ive\AR.GSA\GSA-URH\LICITAÇÃO 2023 - MÓDULOS SANITÁRIOS\TR e ETP-2023\2. Orçamento\00.Licitação - Preenchida e Não preenchida\Não Preenchidas\"/>
    </mc:Choice>
  </mc:AlternateContent>
  <xr:revisionPtr revIDLastSave="0" documentId="13_ncr:1_{D3B8A659-1C7F-4596-9634-5069386DF048}" xr6:coauthVersionLast="47" xr6:coauthVersionMax="47" xr10:uidLastSave="{00000000-0000-0000-0000-000000000000}"/>
  <bookViews>
    <workbookView xWindow="28680" yWindow="2655" windowWidth="24240" windowHeight="13140" xr2:uid="{00000000-000D-0000-FFFF-FFFF00000000}"/>
  </bookViews>
  <sheets>
    <sheet name="ANALÍTICO" sheetId="6" r:id="rId1"/>
    <sheet name="COMPOSIÇÕES" sheetId="10" r:id="rId2"/>
    <sheet name="Cronograma Físico-Financeiro" sheetId="20" r:id="rId3"/>
  </sheets>
  <externalReferences>
    <externalReference r:id="rId4"/>
    <externalReference r:id="rId5"/>
    <externalReference r:id="rId6"/>
  </externalReferences>
  <definedNames>
    <definedName name="_1Excel_BuiltIn_Print_Titles_11_1" localSheetId="2">(#REF!,#REF!)</definedName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ANALÍTICO!$A$11:$J$28</definedName>
    <definedName name="_xlnm._FilterDatabase" localSheetId="1" hidden="1">COMPOSIÇÕES!$A$9:$H$62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ANALÍTICO!$A$1:$J$28</definedName>
    <definedName name="_xlnm.Print_Area" localSheetId="1">COMPOSIÇÕES!$A$1:$H$38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5">#REF!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5" localSheetId="2">#REF!</definedName>
    <definedName name="Excel_BuiltIn_Print_Titles_5">#REF!</definedName>
    <definedName name="Excel_BuiltIn_Print_Titles_7" localSheetId="2">#REF!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ANALÍTICO!$1:$11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6" l="1"/>
  <c r="B5" i="10" s="1"/>
  <c r="I26" i="6" l="1"/>
  <c r="I14" i="6" l="1"/>
  <c r="J14" i="6" s="1"/>
  <c r="I17" i="6"/>
  <c r="I23" i="6"/>
  <c r="J23" i="6" s="1"/>
  <c r="I25" i="6"/>
  <c r="J25" i="6" s="1"/>
  <c r="J26" i="6"/>
  <c r="J17" i="6" l="1"/>
  <c r="I22" i="6"/>
  <c r="J22" i="6" s="1"/>
  <c r="I18" i="6"/>
  <c r="J18" i="6" s="1"/>
  <c r="I20" i="6"/>
  <c r="J20" i="6" s="1"/>
  <c r="I19" i="6" l="1"/>
  <c r="I16" i="6" l="1"/>
  <c r="J16" i="6" s="1"/>
  <c r="I12" i="6"/>
  <c r="I28" i="6" s="1"/>
  <c r="J28" i="6" s="1"/>
  <c r="I9" i="6" s="1"/>
  <c r="J19" i="6"/>
  <c r="J12" i="6" l="1"/>
  <c r="C17" i="20" l="1"/>
</calcChain>
</file>

<file path=xl/sharedStrings.xml><?xml version="1.0" encoding="utf-8"?>
<sst xmlns="http://schemas.openxmlformats.org/spreadsheetml/2006/main" count="175" uniqueCount="110">
  <si>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</si>
  <si>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</si>
  <si>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</si>
  <si>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</si>
  <si>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</si>
  <si>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</si>
  <si>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</si>
  <si>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</si>
  <si>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</si>
  <si>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M2</t>
  </si>
  <si>
    <t>UN</t>
  </si>
  <si>
    <t>OBJETO:</t>
  </si>
  <si>
    <t>BDI SERVIÇOS</t>
  </si>
  <si>
    <t>BDI MATERIAIS</t>
  </si>
  <si>
    <t>01.02.01</t>
  </si>
  <si>
    <t xml:space="preserve">H     </t>
  </si>
  <si>
    <t>02.01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</si>
  <si>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</si>
  <si>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</si>
  <si>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UNXKM </t>
  </si>
  <si>
    <t>UNXKM</t>
  </si>
  <si>
    <t>QUANTIDADE TOTAL</t>
  </si>
  <si>
    <t>VALOR
UNIT.
S/BDI (R$)</t>
  </si>
  <si>
    <t>VALOR
UNIT.
C/BDI (R$)</t>
  </si>
  <si>
    <t>VALOR
TOTAL (R$)</t>
  </si>
  <si>
    <t>CÓDIGO / BASE</t>
  </si>
  <si>
    <t>VALOR TOTAL DA PLANILHA</t>
  </si>
  <si>
    <t xml:space="preserve">CHP   </t>
  </si>
  <si>
    <t>Custo Direto Total</t>
  </si>
  <si>
    <t>DESCRIÇÃO</t>
  </si>
  <si>
    <t>01.03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</si>
  <si>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</si>
  <si>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</si>
  <si>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</si>
  <si>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</si>
  <si>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</si>
  <si>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</si>
  <si>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</si>
  <si>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</si>
  <si>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</si>
  <si>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</si>
  <si>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</si>
  <si>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</si>
  <si>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</si>
  <si>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</si>
  <si>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</si>
  <si>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</si>
  <si>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</si>
  <si>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</si>
  <si>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COMPOSICÕES DE CUSTOS UNITÁRIOS DE SERVICOS</t>
  </si>
  <si>
    <t>QTD DE BANHEIROS</t>
  </si>
  <si>
    <t>COTAÇÃO 01</t>
  </si>
  <si>
    <t>COTAÇÃO 02</t>
  </si>
  <si>
    <t>ESPECIFICAÇÃO DOS ITENS</t>
  </si>
  <si>
    <t xml:space="preserve">VALOR (R$)
/ BANHEIRO </t>
  </si>
  <si>
    <t>QUANTIDADE ESTIMADA / BANHEIRO</t>
  </si>
  <si>
    <t>PREGO DE ACO POLIDO COM CABECA 18 X 30 (2 3/4 X 10)</t>
  </si>
  <si>
    <t>PONTALETE *7,5 X 7,5* CM EM PINUS, MISTA OU EQUIVALENTE DA REGIAO - BRUTA</t>
  </si>
  <si>
    <t>SARRAFO NAO APARELHADO *2,5 X 7* CM, EM MACARANDUBA, ANGELIM OU EQUIVALENTE DA REGIAO -  BRUTA</t>
  </si>
  <si>
    <t>SICRO3</t>
  </si>
  <si>
    <t>BASES DE REFERÊNCIA.: SINAPI / SICRO3</t>
  </si>
  <si>
    <t>PLANILHA ORÇAMENTÁRIA SINTÉTICA</t>
  </si>
  <si>
    <t>MATERIAIS</t>
  </si>
  <si>
    <t>CPU001</t>
  </si>
  <si>
    <t>CPU002</t>
  </si>
  <si>
    <t>CPU003</t>
  </si>
  <si>
    <t>01.01.01</t>
  </si>
  <si>
    <t>ALAGOAS</t>
  </si>
  <si>
    <t>VALOR TOTAL PLANILHA</t>
  </si>
  <si>
    <t>SERVIÇOS PRELIMINARES</t>
  </si>
  <si>
    <t xml:space="preserve">PLACA DE OBRA EM CHAPA DE ACO GALVANIZADO (01 PLACA DE 2,40 X 1,20M POR MUNICÍPIO)                                                                                                                                  </t>
  </si>
  <si>
    <t>-</t>
  </si>
  <si>
    <t xml:space="preserve">M2    </t>
  </si>
  <si>
    <t>Sinapi Ins</t>
  </si>
  <si>
    <t xml:space="preserve">M     </t>
  </si>
  <si>
    <t>PLACA DE OBRA (PARA CONSTRUCAO CIVIL) EM CHAPA GALVANIZADA *N. 22*, ADESIVADA, DE *2,4 X 1,2* M (SEM POSTES PARA FIXACAO)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</si>
  <si>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</si>
  <si>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</si>
  <si>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</si>
  <si>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</si>
  <si>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M3    </t>
  </si>
  <si>
    <t xml:space="preserve">PLACA DE OBRA EM CHAPA DE ACO GALVANIZADO </t>
  </si>
  <si>
    <t>01.02.02</t>
  </si>
  <si>
    <t>01.02.03</t>
  </si>
  <si>
    <t>01.03.01</t>
  </si>
  <si>
    <t>CPU004</t>
  </si>
  <si>
    <t>01.02.04</t>
  </si>
  <si>
    <t>CPU005</t>
  </si>
  <si>
    <t>TRANSPORTE DA FÁBRICA PARA O ESTADO DE ALAGOAS EM RODOVIA PAVIMENTADA -  COM CAVALO MECÂNICO COM SEMIRREBOQUE CAPACIDADE DE 22 t</t>
  </si>
  <si>
    <t>TRANSPORTE DA FÁBRICA PARA O ESTADO DE ALAGOAS EM RODOVIA PAVIMENTADA</t>
  </si>
  <si>
    <t>TRANSPORTE DENTRO DO MUNICÍPIO ATÉ O LOCAL DE INSTALAÇÃO EM RODOVIA PAVIMENTADA - COM CAMINHAO CARROCERIA 5 T</t>
  </si>
  <si>
    <t>TRANSPORTE DENTRO DO MUNICÍPIO ATÉ O LOCAL DE INSTALAÇÃO - RODOVIA EM LEITO NATURAL - COM CAMINHAO CARROCERIA 5 T</t>
  </si>
  <si>
    <t xml:space="preserve">TRANSPORTE DENTRO DO MUNICÍPIO ATÉ O LOCAL DE INSTALAÇÃO EM RODOVIA PAVIMENTADA </t>
  </si>
  <si>
    <t>TRANSPORTE DENTRO DO MUNICÍPIO ATÉ O LOCAL DE INSTALAÇÃO - RODOVIA EM LEITO NATURAL</t>
  </si>
  <si>
    <t>TRANSPORTE ENTRE MUNICÍPIOS DE ALAGOAS EM RODOVIA PAVIMENTADA</t>
  </si>
  <si>
    <t>TRANSPORTE COM CAVALO MECÂNICO COM SEMIRREBOQUE COM CAPACIDADE DE 22 T - RODOVIA PAVIMENTADA</t>
  </si>
  <si>
    <t>TRANSPORTE COM CAMINHÃO CARROCERIA DE 5 T - RODOVIA PAVIMENTADA</t>
  </si>
  <si>
    <t>TRANSPORTE COM CAMINHÃO CARROCERIA DE 5 T - RODOVIA EM LEITO NATURAL</t>
  </si>
  <si>
    <t>TRANSPORTE ENTRE MUNICÍPIOS DE ALAGOAS EM RODOVIA PAVIMENTADA  -  COM CAVALO MECÂNICO COM SEMIRREBOQUE CAPACIDADE DE 22 t</t>
  </si>
  <si>
    <t>09.2023 / 07.2023</t>
  </si>
  <si>
    <t>MINISTÉRIO DA INTEGRAÇÃO E DO DESENVOLVIMENTO REGIONAL - MIDR</t>
  </si>
  <si>
    <t>ÁREA DE REVITALIZAÇÃO E SUSTENTABILIDADE SOCIOAMBIENTAL</t>
  </si>
  <si>
    <t>MÓDULO SANITÁRIO COM TRATAMENTO POR DESIDRATAÇÃO COM TODAS AS PEÇAS, TAXAS E IMPOSTOS INCLUSOS</t>
  </si>
  <si>
    <t xml:space="preserve">TRANSPORTE DOS MÓDULOS SANITÁRIOS                                                                                                                                                                </t>
  </si>
  <si>
    <t xml:space="preserve">INSTALAÇÃO DOS MÓDULOS SANITÁRIOS  E CAPACITAÇÃO DE BENEFICIÁRIOS                                                                                                                                                            </t>
  </si>
  <si>
    <t>INSTALAÇÃO COMPLETA DOS MÓDULOS SANITÁRIOS, INCLUINDO MOBILIZAÇÃO, ADMINISTRAÇÃO, MÃO DE OBRA, FERRAMENTAS, CAPACITAÇÃO DE BENEFICIÁRIOS, TAXAS E IMPOSTOS</t>
  </si>
  <si>
    <t>FORNECIMENTO, TRANSPORTE E INSTALAÇÃO DE MÓDULOS SANITÁRIOS COM TRATAMENTO POR DESIDRATAÇÃO - ALAGOAS</t>
  </si>
  <si>
    <t xml:space="preserve">TRANSPORTE DOS MÓDULOS SANITÁRIOS                                                                                                                                                                           </t>
  </si>
  <si>
    <t>MÓDULO SANITÁRIO COM TRATAMENTO POR DESIDRATAÇÃO COM TODAS AS PEÇAS INCLUSAS (FORNECIMENTO)</t>
  </si>
  <si>
    <t>VALOR UNITÁRIO POR MÓDULO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</si>
</sst>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69" formatCode="#,##0.000000"/>
  </numFmts>
  <fonts count="3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20"/>
      <name val="Arial Narrow"/>
      <family val="2"/>
    </font>
    <font>
      <sz val="12"/>
      <name val="Arial Narrow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theme="0"/>
      <name val="Arial Narrow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3"/>
      <color theme="0"/>
      <name val="Arial Narrow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3"/>
      <name val="Arial Narrow"/>
      <family val="2"/>
    </font>
    <font>
      <b/>
      <sz val="12"/>
      <color theme="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13">
    <xf numFmtId="0" fontId="0" fillId="0" borderId="0"/>
    <xf numFmtId="166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0" fillId="0" borderId="0"/>
    <xf numFmtId="166" fontId="10" fillId="0" borderId="0" applyFont="0" applyFill="0" applyBorder="0" applyAlignment="0" applyProtection="0"/>
    <xf numFmtId="0" fontId="13" fillId="0" borderId="0"/>
    <xf numFmtId="0" fontId="9" fillId="0" borderId="0"/>
    <xf numFmtId="9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0" fontId="20" fillId="0" borderId="0"/>
    <xf numFmtId="0" fontId="13" fillId="0" borderId="0"/>
    <xf numFmtId="9" fontId="13" fillId="0" borderId="0" applyFill="0" applyBorder="0" applyAlignment="0" applyProtection="0"/>
    <xf numFmtId="0" fontId="5" fillId="0" borderId="0"/>
    <xf numFmtId="164" fontId="2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20" fillId="0" borderId="0"/>
    <xf numFmtId="0" fontId="26" fillId="0" borderId="0"/>
    <xf numFmtId="0" fontId="4" fillId="0" borderId="0"/>
    <xf numFmtId="0" fontId="27" fillId="0" borderId="0"/>
    <xf numFmtId="168" fontId="13" fillId="0" borderId="0" applyFill="0" applyBorder="0" applyAlignment="0" applyProtection="0"/>
    <xf numFmtId="0" fontId="3" fillId="0" borderId="0"/>
    <xf numFmtId="164" fontId="1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6" fontId="1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64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72">
    <xf numFmtId="0" fontId="0" fillId="0" borderId="0" xfId="0"/>
    <xf numFmtId="49" fontId="14" fillId="0" borderId="0" xfId="0" applyNumberFormat="1" applyFont="1" applyBorder="1" applyAlignment="1">
      <alignment horizontal="left" vertical="center" indent="15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49" fontId="14" fillId="0" borderId="0" xfId="0" applyNumberFormat="1" applyFont="1" applyAlignment="1">
      <alignment vertical="center"/>
    </xf>
    <xf numFmtId="0" fontId="14" fillId="0" borderId="0" xfId="0" applyFont="1" applyAlignment="1">
      <alignment vertical="center" wrapText="1"/>
    </xf>
    <xf numFmtId="166" fontId="14" fillId="0" borderId="0" xfId="1" applyFont="1" applyAlignment="1">
      <alignment vertical="center"/>
    </xf>
    <xf numFmtId="166" fontId="14" fillId="0" borderId="1" xfId="1" applyFont="1" applyBorder="1" applyAlignment="1">
      <alignment horizontal="center" vertical="center" wrapText="1"/>
    </xf>
    <xf numFmtId="49" fontId="14" fillId="0" borderId="0" xfId="0" applyNumberFormat="1" applyFont="1" applyBorder="1" applyAlignment="1">
      <alignment vertical="center"/>
    </xf>
    <xf numFmtId="1" fontId="14" fillId="0" borderId="0" xfId="0" applyNumberFormat="1" applyFont="1" applyBorder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18" fillId="0" borderId="0" xfId="21" applyFont="1"/>
    <xf numFmtId="4" fontId="18" fillId="0" borderId="0" xfId="21" applyNumberFormat="1" applyFont="1"/>
    <xf numFmtId="49" fontId="18" fillId="0" borderId="0" xfId="21" applyNumberFormat="1" applyFont="1" applyAlignment="1">
      <alignment vertical="top"/>
    </xf>
    <xf numFmtId="0" fontId="18" fillId="0" borderId="0" xfId="21" applyFont="1" applyAlignment="1">
      <alignment vertical="top" wrapText="1"/>
    </xf>
    <xf numFmtId="0" fontId="18" fillId="0" borderId="0" xfId="21" applyFont="1" applyAlignment="1">
      <alignment horizontal="center" vertical="top" wrapText="1"/>
    </xf>
    <xf numFmtId="0" fontId="18" fillId="0" borderId="0" xfId="21" applyFont="1" applyAlignment="1">
      <alignment horizontal="center"/>
    </xf>
    <xf numFmtId="0" fontId="17" fillId="0" borderId="0" xfId="21" applyFont="1"/>
    <xf numFmtId="4" fontId="17" fillId="0" borderId="0" xfId="21" applyNumberFormat="1" applyFont="1"/>
    <xf numFmtId="0" fontId="14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49" fontId="14" fillId="0" borderId="0" xfId="0" applyNumberFormat="1" applyFont="1" applyBorder="1" applyAlignment="1">
      <alignment horizontal="left" vertical="center"/>
    </xf>
    <xf numFmtId="0" fontId="18" fillId="0" borderId="0" xfId="21" applyFont="1" applyAlignment="1">
      <alignment vertical="top"/>
    </xf>
    <xf numFmtId="169" fontId="18" fillId="0" borderId="0" xfId="21" applyNumberFormat="1" applyFont="1"/>
    <xf numFmtId="49" fontId="14" fillId="0" borderId="0" xfId="1" applyNumberFormat="1" applyFont="1" applyBorder="1" applyAlignment="1">
      <alignment horizontal="left" vertical="center" indent="1"/>
    </xf>
    <xf numFmtId="49" fontId="14" fillId="0" borderId="0" xfId="1" applyNumberFormat="1" applyFont="1" applyBorder="1" applyAlignment="1">
      <alignment horizontal="center" vertical="center"/>
    </xf>
    <xf numFmtId="10" fontId="14" fillId="0" borderId="0" xfId="2" applyNumberFormat="1" applyFont="1" applyBorder="1" applyAlignment="1">
      <alignment horizontal="center" vertical="center"/>
    </xf>
    <xf numFmtId="10" fontId="18" fillId="0" borderId="1" xfId="2" applyNumberFormat="1" applyFont="1" applyBorder="1" applyAlignment="1">
      <alignment horizontal="center" vertical="center"/>
    </xf>
    <xf numFmtId="10" fontId="17" fillId="0" borderId="1" xfId="2" applyNumberFormat="1" applyFont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167" fontId="17" fillId="2" borderId="1" xfId="0" applyNumberFormat="1" applyFont="1" applyFill="1" applyBorder="1" applyAlignment="1">
      <alignment horizontal="center" vertical="center" wrapText="1"/>
    </xf>
    <xf numFmtId="0" fontId="18" fillId="0" borderId="0" xfId="21" applyFont="1" applyAlignment="1">
      <alignment horizontal="left" vertical="center" wrapText="1"/>
    </xf>
    <xf numFmtId="164" fontId="18" fillId="0" borderId="0" xfId="26" applyFont="1"/>
    <xf numFmtId="49" fontId="14" fillId="0" borderId="0" xfId="0" applyNumberFormat="1" applyFont="1" applyAlignment="1">
      <alignment horizontal="left" vertical="center"/>
    </xf>
    <xf numFmtId="49" fontId="18" fillId="0" borderId="0" xfId="21" applyNumberFormat="1" applyFont="1" applyAlignment="1">
      <alignment vertical="top" wrapText="1"/>
    </xf>
    <xf numFmtId="0" fontId="18" fillId="0" borderId="0" xfId="21" applyFont="1" applyFill="1" applyAlignment="1">
      <alignment vertical="top" wrapText="1"/>
    </xf>
    <xf numFmtId="0" fontId="18" fillId="0" borderId="0" xfId="21" applyFont="1" applyAlignment="1">
      <alignment wrapText="1"/>
    </xf>
    <xf numFmtId="169" fontId="18" fillId="0" borderId="0" xfId="21" applyNumberFormat="1" applyFont="1" applyAlignment="1">
      <alignment wrapText="1"/>
    </xf>
    <xf numFmtId="4" fontId="18" fillId="0" borderId="0" xfId="21" applyNumberFormat="1" applyFont="1" applyAlignment="1">
      <alignment wrapText="1"/>
    </xf>
    <xf numFmtId="0" fontId="18" fillId="4" borderId="0" xfId="21" applyFont="1" applyFill="1"/>
    <xf numFmtId="49" fontId="14" fillId="0" borderId="0" xfId="23" applyNumberFormat="1" applyFont="1" applyBorder="1" applyAlignment="1">
      <alignment horizontal="left" vertical="center" indent="15"/>
    </xf>
    <xf numFmtId="0" fontId="14" fillId="0" borderId="0" xfId="23" applyFont="1" applyBorder="1" applyAlignment="1">
      <alignment vertical="center"/>
    </xf>
    <xf numFmtId="0" fontId="14" fillId="0" borderId="0" xfId="23" applyFont="1" applyAlignment="1">
      <alignment vertical="center"/>
    </xf>
    <xf numFmtId="49" fontId="14" fillId="0" borderId="0" xfId="23" applyNumberFormat="1" applyFont="1" applyAlignment="1">
      <alignment vertical="center"/>
    </xf>
    <xf numFmtId="0" fontId="14" fillId="0" borderId="0" xfId="23" applyFont="1" applyAlignment="1">
      <alignment vertical="center" wrapText="1"/>
    </xf>
    <xf numFmtId="49" fontId="14" fillId="0" borderId="0" xfId="23" applyNumberFormat="1" applyFont="1" applyBorder="1" applyAlignment="1">
      <alignment vertical="center"/>
    </xf>
    <xf numFmtId="49" fontId="14" fillId="0" borderId="1" xfId="23" applyNumberFormat="1" applyFont="1" applyBorder="1" applyAlignment="1">
      <alignment horizontal="center" vertical="center" wrapText="1"/>
    </xf>
    <xf numFmtId="0" fontId="14" fillId="0" borderId="1" xfId="23" applyFont="1" applyBorder="1" applyAlignment="1">
      <alignment horizontal="center" vertical="center" wrapText="1"/>
    </xf>
    <xf numFmtId="49" fontId="18" fillId="0" borderId="1" xfId="33" applyNumberFormat="1" applyFont="1" applyBorder="1" applyAlignment="1">
      <alignment horizontal="center" vertical="center"/>
    </xf>
    <xf numFmtId="0" fontId="17" fillId="0" borderId="1" xfId="33" applyFont="1" applyBorder="1" applyAlignment="1">
      <alignment horizontal="center" vertical="center" wrapText="1"/>
    </xf>
    <xf numFmtId="164" fontId="17" fillId="0" borderId="1" xfId="34" applyFont="1" applyBorder="1" applyAlignment="1">
      <alignment horizontal="center" vertical="center"/>
    </xf>
    <xf numFmtId="164" fontId="18" fillId="0" borderId="1" xfId="34" applyFont="1" applyBorder="1" applyAlignment="1">
      <alignment horizontal="center" vertical="center"/>
    </xf>
    <xf numFmtId="0" fontId="17" fillId="0" borderId="0" xfId="33" applyFont="1"/>
    <xf numFmtId="4" fontId="17" fillId="0" borderId="0" xfId="33" applyNumberFormat="1" applyFont="1"/>
    <xf numFmtId="0" fontId="18" fillId="0" borderId="0" xfId="33" applyFont="1"/>
    <xf numFmtId="4" fontId="28" fillId="0" borderId="0" xfId="33" applyNumberFormat="1" applyFont="1"/>
    <xf numFmtId="4" fontId="18" fillId="0" borderId="0" xfId="33" applyNumberFormat="1" applyFont="1"/>
    <xf numFmtId="49" fontId="18" fillId="0" borderId="0" xfId="33" applyNumberFormat="1" applyFont="1" applyAlignment="1">
      <alignment vertical="top"/>
    </xf>
    <xf numFmtId="0" fontId="18" fillId="0" borderId="0" xfId="33" applyFont="1" applyAlignment="1">
      <alignment vertical="top" wrapText="1"/>
    </xf>
    <xf numFmtId="164" fontId="14" fillId="0" borderId="1" xfId="1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164" fontId="25" fillId="0" borderId="1" xfId="23" applyNumberFormat="1" applyFont="1" applyBorder="1" applyAlignment="1">
      <alignment horizontal="center" vertical="center" wrapText="1"/>
    </xf>
    <xf numFmtId="0" fontId="25" fillId="0" borderId="0" xfId="23" applyFont="1" applyAlignment="1">
      <alignment vertical="center" wrapText="1"/>
    </xf>
    <xf numFmtId="164" fontId="18" fillId="0" borderId="0" xfId="33" applyNumberFormat="1" applyFont="1"/>
    <xf numFmtId="164" fontId="17" fillId="0" borderId="0" xfId="26" applyFont="1"/>
    <xf numFmtId="164" fontId="14" fillId="0" borderId="0" xfId="26" applyFont="1" applyAlignment="1">
      <alignment vertical="center" wrapText="1"/>
    </xf>
    <xf numFmtId="0" fontId="17" fillId="0" borderId="1" xfId="21" applyFont="1" applyBorder="1" applyAlignment="1">
      <alignment horizontal="center" vertical="center" wrapText="1"/>
    </xf>
    <xf numFmtId="0" fontId="18" fillId="0" borderId="0" xfId="33" applyNumberFormat="1" applyFont="1"/>
    <xf numFmtId="4" fontId="18" fillId="4" borderId="0" xfId="21" applyNumberFormat="1" applyFont="1" applyFill="1"/>
    <xf numFmtId="49" fontId="17" fillId="0" borderId="1" xfId="33" applyNumberFormat="1" applyFont="1" applyBorder="1" applyAlignment="1">
      <alignment horizontal="center" vertical="center"/>
    </xf>
    <xf numFmtId="49" fontId="17" fillId="0" borderId="1" xfId="33" quotePrefix="1" applyNumberFormat="1" applyFont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167" fontId="29" fillId="4" borderId="1" xfId="0" applyNumberFormat="1" applyFont="1" applyFill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 wrapText="1"/>
    </xf>
    <xf numFmtId="4" fontId="30" fillId="4" borderId="1" xfId="0" applyNumberFormat="1" applyFont="1" applyFill="1" applyBorder="1" applyAlignment="1">
      <alignment horizontal="center" vertical="center" wrapText="1"/>
    </xf>
    <xf numFmtId="49" fontId="29" fillId="4" borderId="1" xfId="0" applyNumberFormat="1" applyFont="1" applyFill="1" applyBorder="1" applyAlignment="1">
      <alignment horizontal="center" vertical="center" wrapText="1"/>
    </xf>
    <xf numFmtId="4" fontId="29" fillId="4" borderId="1" xfId="0" applyNumberFormat="1" applyFont="1" applyFill="1" applyBorder="1" applyAlignment="1">
      <alignment horizontal="center" vertical="center" wrapText="1"/>
    </xf>
    <xf numFmtId="49" fontId="29" fillId="0" borderId="1" xfId="21" applyNumberFormat="1" applyFont="1" applyBorder="1" applyAlignment="1">
      <alignment horizontal="left" vertical="center" wrapText="1"/>
    </xf>
    <xf numFmtId="0" fontId="22" fillId="0" borderId="1" xfId="21" applyFont="1" applyFill="1" applyBorder="1" applyAlignment="1">
      <alignment horizontal="center" vertical="center" wrapText="1"/>
    </xf>
    <xf numFmtId="0" fontId="22" fillId="0" borderId="1" xfId="21" applyFont="1" applyBorder="1" applyAlignment="1">
      <alignment horizontal="center" vertical="center" wrapText="1"/>
    </xf>
    <xf numFmtId="0" fontId="22" fillId="0" borderId="1" xfId="21" applyFont="1" applyBorder="1" applyAlignment="1">
      <alignment horizontal="left" vertical="center" wrapText="1"/>
    </xf>
    <xf numFmtId="169" fontId="21" fillId="0" borderId="1" xfId="21" applyNumberFormat="1" applyFont="1" applyBorder="1" applyAlignment="1">
      <alignment horizontal="center" vertical="center" wrapText="1"/>
    </xf>
    <xf numFmtId="4" fontId="21" fillId="0" borderId="1" xfId="21" applyNumberFormat="1" applyFont="1" applyBorder="1" applyAlignment="1">
      <alignment horizontal="center" vertical="center" wrapText="1"/>
    </xf>
    <xf numFmtId="49" fontId="22" fillId="0" borderId="1" xfId="21" applyNumberFormat="1" applyFont="1" applyBorder="1" applyAlignment="1">
      <alignment horizontal="center" vertical="center" wrapText="1"/>
    </xf>
    <xf numFmtId="0" fontId="21" fillId="0" borderId="1" xfId="21" applyFont="1" applyFill="1" applyBorder="1" applyAlignment="1">
      <alignment horizontal="center" vertical="center" wrapText="1"/>
    </xf>
    <xf numFmtId="0" fontId="21" fillId="0" borderId="1" xfId="21" applyNumberFormat="1" applyFont="1" applyBorder="1" applyAlignment="1">
      <alignment horizontal="center" vertical="center" wrapText="1"/>
    </xf>
    <xf numFmtId="0" fontId="21" fillId="0" borderId="1" xfId="2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30" fillId="0" borderId="1" xfId="21" applyFont="1" applyFill="1" applyBorder="1" applyAlignment="1">
      <alignment horizontal="center" vertical="center" wrapText="1"/>
    </xf>
    <xf numFmtId="0" fontId="30" fillId="0" borderId="1" xfId="21" applyNumberFormat="1" applyFont="1" applyBorder="1" applyAlignment="1">
      <alignment horizontal="center" vertical="center" wrapText="1"/>
    </xf>
    <xf numFmtId="0" fontId="30" fillId="0" borderId="1" xfId="21" applyFont="1" applyBorder="1" applyAlignment="1">
      <alignment horizontal="left" vertical="center" wrapText="1"/>
    </xf>
    <xf numFmtId="0" fontId="30" fillId="0" borderId="1" xfId="21" applyFont="1" applyBorder="1" applyAlignment="1">
      <alignment horizontal="center" vertical="center" wrapText="1"/>
    </xf>
    <xf numFmtId="49" fontId="21" fillId="0" borderId="1" xfId="21" applyNumberFormat="1" applyFont="1" applyBorder="1" applyAlignment="1">
      <alignment horizontal="center" vertical="center" wrapText="1"/>
    </xf>
    <xf numFmtId="169" fontId="22" fillId="0" borderId="1" xfId="21" applyNumberFormat="1" applyFont="1" applyBorder="1" applyAlignment="1">
      <alignment horizontal="center" vertical="center" wrapText="1"/>
    </xf>
    <xf numFmtId="4" fontId="22" fillId="0" borderId="1" xfId="21" applyNumberFormat="1" applyFont="1" applyBorder="1" applyAlignment="1">
      <alignment horizontal="center" vertical="center" wrapText="1"/>
    </xf>
    <xf numFmtId="0" fontId="21" fillId="0" borderId="1" xfId="21" applyFont="1" applyBorder="1" applyAlignment="1">
      <alignment horizontal="left" vertical="center" wrapText="1"/>
    </xf>
    <xf numFmtId="169" fontId="21" fillId="0" borderId="1" xfId="28" applyNumberFormat="1" applyFont="1" applyFill="1" applyBorder="1" applyAlignment="1">
      <alignment horizontal="center" vertical="center"/>
    </xf>
    <xf numFmtId="0" fontId="21" fillId="0" borderId="1" xfId="21" applyFont="1" applyBorder="1" applyAlignment="1">
      <alignment vertical="center" wrapText="1"/>
    </xf>
    <xf numFmtId="49" fontId="32" fillId="3" borderId="1" xfId="0" applyNumberFormat="1" applyFont="1" applyFill="1" applyBorder="1" applyAlignment="1">
      <alignment horizontal="center" vertical="center" wrapText="1"/>
    </xf>
    <xf numFmtId="0" fontId="32" fillId="3" borderId="1" xfId="0" applyFont="1" applyFill="1" applyBorder="1" applyAlignment="1">
      <alignment horizontal="center" vertical="center" wrapText="1"/>
    </xf>
    <xf numFmtId="166" fontId="32" fillId="3" borderId="1" xfId="1" applyFont="1" applyFill="1" applyBorder="1" applyAlignment="1">
      <alignment horizontal="center" vertical="center" wrapText="1"/>
    </xf>
    <xf numFmtId="49" fontId="32" fillId="3" borderId="1" xfId="1" applyNumberFormat="1" applyFont="1" applyFill="1" applyBorder="1" applyAlignment="1">
      <alignment horizontal="center" vertical="center" wrapText="1"/>
    </xf>
    <xf numFmtId="49" fontId="33" fillId="0" borderId="1" xfId="21" quotePrefix="1" applyNumberFormat="1" applyFont="1" applyBorder="1" applyAlignment="1">
      <alignment horizontal="left" vertical="center" wrapText="1"/>
    </xf>
    <xf numFmtId="4" fontId="33" fillId="0" borderId="1" xfId="21" applyNumberFormat="1" applyFont="1" applyBorder="1" applyAlignment="1">
      <alignment horizontal="center" vertical="center" wrapText="1"/>
    </xf>
    <xf numFmtId="0" fontId="33" fillId="0" borderId="1" xfId="64" applyFont="1" applyBorder="1" applyAlignment="1">
      <alignment horizontal="center" vertical="center" wrapText="1"/>
    </xf>
    <xf numFmtId="0" fontId="33" fillId="0" borderId="1" xfId="64" applyFont="1" applyBorder="1" applyAlignment="1">
      <alignment horizontal="left" vertical="center" wrapText="1"/>
    </xf>
    <xf numFmtId="0" fontId="34" fillId="0" borderId="1" xfId="64" applyFont="1" applyBorder="1" applyAlignment="1">
      <alignment horizontal="left" vertical="center" wrapText="1"/>
    </xf>
    <xf numFmtId="0" fontId="34" fillId="0" borderId="1" xfId="64" applyFont="1" applyBorder="1" applyAlignment="1">
      <alignment horizontal="right" vertical="center" wrapText="1"/>
    </xf>
    <xf numFmtId="0" fontId="35" fillId="0" borderId="1" xfId="64" applyFont="1" applyBorder="1" applyAlignment="1">
      <alignment horizontal="center" vertical="center" wrapText="1"/>
    </xf>
    <xf numFmtId="0" fontId="34" fillId="0" borderId="1" xfId="64" applyFont="1" applyBorder="1" applyAlignment="1">
      <alignment horizontal="center" vertical="center" wrapText="1"/>
    </xf>
    <xf numFmtId="4" fontId="34" fillId="0" borderId="1" xfId="64" applyNumberFormat="1" applyFont="1" applyBorder="1" applyAlignment="1">
      <alignment horizontal="center" vertical="center" wrapText="1"/>
    </xf>
    <xf numFmtId="4" fontId="34" fillId="0" borderId="1" xfId="21" applyNumberFormat="1" applyFont="1" applyBorder="1" applyAlignment="1">
      <alignment horizontal="center" vertical="center" wrapText="1"/>
    </xf>
    <xf numFmtId="4" fontId="33" fillId="0" borderId="1" xfId="64" applyNumberFormat="1" applyFont="1" applyBorder="1" applyAlignment="1">
      <alignment horizontal="center" vertical="center" wrapText="1"/>
    </xf>
    <xf numFmtId="49" fontId="33" fillId="0" borderId="1" xfId="21" applyNumberFormat="1" applyFont="1" applyBorder="1" applyAlignment="1">
      <alignment horizontal="center" vertical="center" wrapText="1"/>
    </xf>
    <xf numFmtId="49" fontId="34" fillId="0" borderId="1" xfId="21" applyNumberFormat="1" applyFont="1" applyBorder="1" applyAlignment="1">
      <alignment horizontal="right" vertical="center" wrapText="1"/>
    </xf>
    <xf numFmtId="0" fontId="34" fillId="0" borderId="1" xfId="21" applyFont="1" applyBorder="1" applyAlignment="1">
      <alignment horizontal="left" vertical="center" wrapText="1"/>
    </xf>
    <xf numFmtId="0" fontId="35" fillId="0" borderId="1" xfId="21" applyFont="1" applyBorder="1" applyAlignment="1">
      <alignment horizontal="center" vertical="center" wrapText="1"/>
    </xf>
    <xf numFmtId="0" fontId="34" fillId="0" borderId="1" xfId="21" applyFont="1" applyBorder="1" applyAlignment="1">
      <alignment horizontal="center" vertical="center" wrapText="1"/>
    </xf>
    <xf numFmtId="49" fontId="33" fillId="0" borderId="1" xfId="21" applyNumberFormat="1" applyFont="1" applyBorder="1" applyAlignment="1">
      <alignment horizontal="left" vertical="center" wrapText="1"/>
    </xf>
    <xf numFmtId="49" fontId="34" fillId="0" borderId="1" xfId="21" quotePrefix="1" applyNumberFormat="1" applyFont="1" applyBorder="1" applyAlignment="1">
      <alignment horizontal="center" vertical="center" wrapText="1"/>
    </xf>
    <xf numFmtId="0" fontId="33" fillId="4" borderId="1" xfId="21" applyFont="1" applyFill="1" applyBorder="1" applyAlignment="1">
      <alignment vertical="center" wrapText="1"/>
    </xf>
    <xf numFmtId="4" fontId="33" fillId="4" borderId="1" xfId="21" applyNumberFormat="1" applyFont="1" applyFill="1" applyBorder="1" applyAlignment="1">
      <alignment horizontal="center" vertical="center" wrapText="1"/>
    </xf>
    <xf numFmtId="49" fontId="36" fillId="0" borderId="0" xfId="0" applyNumberFormat="1" applyFont="1" applyBorder="1" applyAlignment="1">
      <alignment vertical="center"/>
    </xf>
    <xf numFmtId="0" fontId="32" fillId="0" borderId="0" xfId="0" applyFont="1" applyAlignment="1">
      <alignment vertical="center"/>
    </xf>
    <xf numFmtId="49" fontId="37" fillId="0" borderId="0" xfId="0" applyNumberFormat="1" applyFont="1" applyBorder="1" applyAlignment="1">
      <alignment horizontal="left" vertical="center"/>
    </xf>
    <xf numFmtId="49" fontId="37" fillId="0" borderId="0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4" fontId="18" fillId="0" borderId="0" xfId="21" applyNumberFormat="1" applyFont="1" applyAlignment="1">
      <alignment horizontal="center"/>
    </xf>
    <xf numFmtId="0" fontId="22" fillId="0" borderId="1" xfId="273" applyFont="1" applyBorder="1" applyAlignment="1">
      <alignment horizontal="center" vertical="center" wrapText="1"/>
    </xf>
    <xf numFmtId="0" fontId="22" fillId="0" borderId="1" xfId="273" applyFont="1" applyBorder="1" applyAlignment="1">
      <alignment horizontal="left" vertical="center" wrapText="1"/>
    </xf>
    <xf numFmtId="49" fontId="22" fillId="0" borderId="1" xfId="273" applyNumberFormat="1" applyFont="1" applyBorder="1" applyAlignment="1">
      <alignment horizontal="center" vertical="center" wrapText="1"/>
    </xf>
    <xf numFmtId="0" fontId="21" fillId="0" borderId="1" xfId="273" applyFont="1" applyFill="1" applyBorder="1" applyAlignment="1">
      <alignment horizontal="center" vertical="center" wrapText="1"/>
    </xf>
    <xf numFmtId="49" fontId="21" fillId="0" borderId="1" xfId="273" applyNumberFormat="1" applyFont="1" applyBorder="1" applyAlignment="1">
      <alignment horizontal="center" vertical="center" wrapText="1"/>
    </xf>
    <xf numFmtId="169" fontId="22" fillId="0" borderId="1" xfId="273" applyNumberFormat="1" applyFont="1" applyBorder="1" applyAlignment="1">
      <alignment horizontal="center" vertical="center" wrapText="1"/>
    </xf>
    <xf numFmtId="4" fontId="22" fillId="0" borderId="1" xfId="273" applyNumberFormat="1" applyFont="1" applyBorder="1" applyAlignment="1">
      <alignment horizontal="center" vertical="center" wrapText="1"/>
    </xf>
    <xf numFmtId="169" fontId="21" fillId="0" borderId="1" xfId="28" applyNumberFormat="1" applyFont="1" applyFill="1" applyBorder="1" applyAlignment="1">
      <alignment horizontal="center" vertical="center"/>
    </xf>
    <xf numFmtId="0" fontId="33" fillId="0" borderId="1" xfId="21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 indent="13"/>
    </xf>
    <xf numFmtId="0" fontId="14" fillId="0" borderId="0" xfId="0" applyFont="1" applyAlignment="1">
      <alignment horizontal="left" vertical="center" wrapText="1" indent="13"/>
    </xf>
    <xf numFmtId="49" fontId="31" fillId="0" borderId="2" xfId="1" applyNumberFormat="1" applyFont="1" applyBorder="1" applyAlignment="1">
      <alignment horizontal="left" vertical="center" indent="1"/>
    </xf>
    <xf numFmtId="49" fontId="31" fillId="0" borderId="4" xfId="1" applyNumberFormat="1" applyFont="1" applyBorder="1" applyAlignment="1">
      <alignment horizontal="left" vertical="center" indent="1"/>
    </xf>
    <xf numFmtId="49" fontId="31" fillId="0" borderId="3" xfId="1" applyNumberFormat="1" applyFont="1" applyBorder="1" applyAlignment="1">
      <alignment horizontal="left" vertical="center" indent="1"/>
    </xf>
    <xf numFmtId="10" fontId="31" fillId="0" borderId="2" xfId="2" applyNumberFormat="1" applyFont="1" applyBorder="1" applyAlignment="1">
      <alignment horizontal="left" vertical="center" indent="1"/>
    </xf>
    <xf numFmtId="10" fontId="31" fillId="0" borderId="3" xfId="2" applyNumberFormat="1" applyFont="1" applyBorder="1" applyAlignment="1">
      <alignment horizontal="left" vertical="center" indent="1"/>
    </xf>
    <xf numFmtId="0" fontId="14" fillId="0" borderId="0" xfId="0" applyFont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14" fillId="0" borderId="0" xfId="0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49" fontId="31" fillId="0" borderId="2" xfId="1" applyNumberFormat="1" applyFont="1" applyBorder="1" applyAlignment="1">
      <alignment horizontal="center" vertical="center"/>
    </xf>
    <xf numFmtId="49" fontId="31" fillId="0" borderId="3" xfId="1" applyNumberFormat="1" applyFont="1" applyBorder="1" applyAlignment="1">
      <alignment horizontal="center" vertical="center"/>
    </xf>
    <xf numFmtId="0" fontId="36" fillId="0" borderId="0" xfId="0" applyFont="1" applyBorder="1" applyAlignment="1">
      <alignment vertical="center"/>
    </xf>
    <xf numFmtId="0" fontId="36" fillId="0" borderId="5" xfId="0" applyFont="1" applyBorder="1" applyAlignment="1">
      <alignment vertical="center"/>
    </xf>
    <xf numFmtId="164" fontId="38" fillId="0" borderId="1" xfId="26" applyFont="1" applyBorder="1" applyAlignment="1">
      <alignment horizontal="center" vertical="center"/>
    </xf>
    <xf numFmtId="10" fontId="38" fillId="0" borderId="1" xfId="2" applyNumberFormat="1" applyFont="1" applyBorder="1" applyAlignment="1">
      <alignment horizontal="center" vertical="center" wrapText="1"/>
    </xf>
    <xf numFmtId="49" fontId="34" fillId="0" borderId="1" xfId="21" quotePrefix="1" applyNumberFormat="1" applyFont="1" applyBorder="1" applyAlignment="1">
      <alignment horizontal="center" vertical="center" wrapText="1"/>
    </xf>
    <xf numFmtId="0" fontId="33" fillId="4" borderId="1" xfId="21" applyFont="1" applyFill="1" applyBorder="1" applyAlignment="1">
      <alignment horizontal="center" vertical="center" wrapText="1"/>
    </xf>
    <xf numFmtId="10" fontId="31" fillId="0" borderId="2" xfId="2" applyNumberFormat="1" applyFont="1" applyBorder="1" applyAlignment="1">
      <alignment horizontal="center" vertical="center"/>
    </xf>
    <xf numFmtId="10" fontId="31" fillId="0" borderId="3" xfId="2" applyNumberFormat="1" applyFont="1" applyBorder="1" applyAlignment="1">
      <alignment horizontal="center" vertical="center"/>
    </xf>
    <xf numFmtId="3" fontId="31" fillId="0" borderId="2" xfId="0" applyNumberFormat="1" applyFont="1" applyBorder="1" applyAlignment="1">
      <alignment horizontal="center" vertical="center"/>
    </xf>
    <xf numFmtId="3" fontId="31" fillId="0" borderId="3" xfId="0" applyNumberFormat="1" applyFont="1" applyBorder="1" applyAlignment="1">
      <alignment horizontal="center" vertical="center"/>
    </xf>
    <xf numFmtId="0" fontId="34" fillId="2" borderId="1" xfId="21" applyFont="1" applyFill="1" applyBorder="1" applyAlignment="1">
      <alignment horizontal="center" vertical="center" wrapText="1"/>
    </xf>
    <xf numFmtId="0" fontId="37" fillId="0" borderId="0" xfId="0" applyFont="1" applyAlignment="1">
      <alignment vertical="center"/>
    </xf>
    <xf numFmtId="0" fontId="37" fillId="0" borderId="5" xfId="0" applyFont="1" applyBorder="1" applyAlignment="1">
      <alignment vertical="center"/>
    </xf>
    <xf numFmtId="49" fontId="37" fillId="0" borderId="0" xfId="0" applyNumberFormat="1" applyFont="1" applyBorder="1" applyAlignment="1">
      <alignment horizontal="center" vertical="center"/>
    </xf>
    <xf numFmtId="49" fontId="37" fillId="0" borderId="5" xfId="0" applyNumberFormat="1" applyFont="1" applyBorder="1" applyAlignment="1">
      <alignment horizontal="center" vertical="center"/>
    </xf>
    <xf numFmtId="0" fontId="34" fillId="4" borderId="1" xfId="21" applyFont="1" applyFill="1" applyBorder="1" applyAlignment="1">
      <alignment horizontal="center" vertical="center" wrapText="1"/>
    </xf>
    <xf numFmtId="49" fontId="34" fillId="4" borderId="1" xfId="21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4" fillId="0" borderId="0" xfId="23" applyFont="1" applyBorder="1" applyAlignment="1">
      <alignment horizontal="left" vertical="center"/>
    </xf>
    <xf numFmtId="49" fontId="24" fillId="0" borderId="0" xfId="23" applyNumberFormat="1" applyFont="1" applyBorder="1" applyAlignment="1">
      <alignment horizontal="center" vertical="center"/>
    </xf>
  </cellXfs>
  <cellStyles count="313">
    <cellStyle name="Moeda" xfId="26" builtinId="4"/>
    <cellStyle name="Moeda 2" xfId="15" xr:uid="{00000000-0005-0000-0000-000001000000}"/>
    <cellStyle name="Moeda 3" xfId="34" xr:uid="{00000000-0005-0000-0000-000002000000}"/>
    <cellStyle name="Moeda 4" xfId="82" xr:uid="{00000000-0005-0000-0000-000003000000}"/>
    <cellStyle name="Normal" xfId="0" builtinId="0"/>
    <cellStyle name="Normal 2" xfId="4" xr:uid="{00000000-0005-0000-0000-000005000000}"/>
    <cellStyle name="Normal 2 10" xfId="166" xr:uid="{8026AA1C-8A28-4A34-9851-C39F9A2E6B10}"/>
    <cellStyle name="Normal 2 2" xfId="23" xr:uid="{00000000-0005-0000-0000-000006000000}"/>
    <cellStyle name="Normal 2 2 2" xfId="29" xr:uid="{00000000-0005-0000-0000-000007000000}"/>
    <cellStyle name="Normal 2 3" xfId="30" xr:uid="{00000000-0005-0000-0000-000008000000}"/>
    <cellStyle name="Normal 2 3 2" xfId="35" xr:uid="{00000000-0005-0000-0000-000009000000}"/>
    <cellStyle name="Normal 2 3 2 2" xfId="117" xr:uid="{00000000-0005-0000-0000-00000A000000}"/>
    <cellStyle name="Normal 2 3 2 2 2" xfId="265" xr:uid="{BA09EA0D-E492-472E-BC6A-7428E2684981}"/>
    <cellStyle name="Normal 2 3 2 3" xfId="149" xr:uid="{00000000-0005-0000-0000-00000B000000}"/>
    <cellStyle name="Normal 2 3 2 3 2" xfId="297" xr:uid="{17A682EC-E837-4B0F-86A6-BC942BE61139}"/>
    <cellStyle name="Normal 2 3 2 4" xfId="99" xr:uid="{00000000-0005-0000-0000-00000C000000}"/>
    <cellStyle name="Normal 2 3 2 4 2" xfId="247" xr:uid="{8C756066-3A9C-4882-A33D-E2F4948C31A4}"/>
    <cellStyle name="Normal 2 3 2 5" xfId="184" xr:uid="{A0685127-2861-443C-9830-D7DDBB79CB19}"/>
    <cellStyle name="Normal 2 3 3" xfId="83" xr:uid="{00000000-0005-0000-0000-00000D000000}"/>
    <cellStyle name="Normal 2 3 3 2" xfId="231" xr:uid="{DAD60BA1-F104-4FE1-A9F9-BF9615252E49}"/>
    <cellStyle name="Normal 2 3 4" xfId="115" xr:uid="{00000000-0005-0000-0000-00000E000000}"/>
    <cellStyle name="Normal 2 3 4 2" xfId="263" xr:uid="{CBC63608-D07E-407A-A2E2-00BA89C257CA}"/>
    <cellStyle name="Normal 2 3 5" xfId="147" xr:uid="{00000000-0005-0000-0000-00000F000000}"/>
    <cellStyle name="Normal 2 3 5 2" xfId="295" xr:uid="{5743D795-6AD6-48A9-B298-E919EA8A6296}"/>
    <cellStyle name="Normal 2 3 6" xfId="66" xr:uid="{00000000-0005-0000-0000-000010000000}"/>
    <cellStyle name="Normal 2 3 6 2" xfId="215" xr:uid="{4E52874A-C7C7-4305-89AA-A4A17FE2EF66}"/>
    <cellStyle name="Normal 2 3 7" xfId="182" xr:uid="{7D068DFC-4543-486B-A133-98905DFA13E4}"/>
    <cellStyle name="Normal 2 4" xfId="36" xr:uid="{00000000-0005-0000-0000-000011000000}"/>
    <cellStyle name="Normal 2 4 2" xfId="118" xr:uid="{00000000-0005-0000-0000-000012000000}"/>
    <cellStyle name="Normal 2 4 2 2" xfId="266" xr:uid="{C5442A01-4246-461D-AB87-3CFBA81A21B0}"/>
    <cellStyle name="Normal 2 4 3" xfId="150" xr:uid="{00000000-0005-0000-0000-000013000000}"/>
    <cellStyle name="Normal 2 4 3 2" xfId="298" xr:uid="{A753ED2A-A540-4FE8-B1F9-E8EC05816C1F}"/>
    <cellStyle name="Normal 2 4 4" xfId="84" xr:uid="{00000000-0005-0000-0000-000014000000}"/>
    <cellStyle name="Normal 2 4 4 2" xfId="232" xr:uid="{154F74BE-4FB4-41DE-B99C-477684660608}"/>
    <cellStyle name="Normal 2 4 5" xfId="185" xr:uid="{20EBED93-7A0A-49DA-B17D-AEB8DACF9FDF}"/>
    <cellStyle name="Normal 2 5" xfId="37" xr:uid="{00000000-0005-0000-0000-000015000000}"/>
    <cellStyle name="Normal 2 5 2" xfId="119" xr:uid="{00000000-0005-0000-0000-000016000000}"/>
    <cellStyle name="Normal 2 5 2 2" xfId="267" xr:uid="{983259D0-8333-460F-8CC5-CF52F21205DF}"/>
    <cellStyle name="Normal 2 5 3" xfId="151" xr:uid="{00000000-0005-0000-0000-000017000000}"/>
    <cellStyle name="Normal 2 5 3 2" xfId="299" xr:uid="{6BDC60AF-AF03-44D2-B29D-F209773DE246}"/>
    <cellStyle name="Normal 2 5 4" xfId="85" xr:uid="{00000000-0005-0000-0000-000018000000}"/>
    <cellStyle name="Normal 2 5 4 2" xfId="233" xr:uid="{39497C86-1DFC-4DE0-B1BF-FA8F68D14725}"/>
    <cellStyle name="Normal 2 5 5" xfId="186" xr:uid="{D8948FAC-FD60-4148-BB8F-44F223B4595F}"/>
    <cellStyle name="Normal 2 6" xfId="68" xr:uid="{00000000-0005-0000-0000-000019000000}"/>
    <cellStyle name="Normal 2 6 2" xfId="217" xr:uid="{F9800E59-4AD1-420F-B387-3688CEE529AE}"/>
    <cellStyle name="Normal 2 7" xfId="101" xr:uid="{00000000-0005-0000-0000-00001A000000}"/>
    <cellStyle name="Normal 2 7 2" xfId="249" xr:uid="{9FFBB191-2E88-418D-8657-F7ABB5522E75}"/>
    <cellStyle name="Normal 2 8" xfId="133" xr:uid="{00000000-0005-0000-0000-00001B000000}"/>
    <cellStyle name="Normal 2 8 2" xfId="281" xr:uid="{DC58FE36-6A29-4428-8D1C-F535DE90BEB0}"/>
    <cellStyle name="Normal 2 9" xfId="52" xr:uid="{00000000-0005-0000-0000-00001C000000}"/>
    <cellStyle name="Normal 2 9 2" xfId="201" xr:uid="{977F1F8F-5390-4AF5-99F8-2353950AF81F}"/>
    <cellStyle name="Normal 205" xfId="31" xr:uid="{00000000-0005-0000-0000-00001D000000}"/>
    <cellStyle name="Normal 3" xfId="6" xr:uid="{00000000-0005-0000-0000-00001E000000}"/>
    <cellStyle name="Normal 3 2" xfId="11" xr:uid="{00000000-0005-0000-0000-00001F000000}"/>
    <cellStyle name="Normal 3 3" xfId="28" xr:uid="{00000000-0005-0000-0000-000020000000}"/>
    <cellStyle name="Normal 3 4" xfId="38" xr:uid="{00000000-0005-0000-0000-000021000000}"/>
    <cellStyle name="Normal 3 4 2" xfId="120" xr:uid="{00000000-0005-0000-0000-000022000000}"/>
    <cellStyle name="Normal 3 4 2 2" xfId="268" xr:uid="{BC167CF0-8BD4-4D51-AE14-26758BF64062}"/>
    <cellStyle name="Normal 3 4 3" xfId="152" xr:uid="{00000000-0005-0000-0000-000023000000}"/>
    <cellStyle name="Normal 3 4 3 2" xfId="300" xr:uid="{6CDA1B20-876D-4118-AEA5-9BD1D97C30B0}"/>
    <cellStyle name="Normal 3 4 4" xfId="87" xr:uid="{00000000-0005-0000-0000-000024000000}"/>
    <cellStyle name="Normal 3 4 4 2" xfId="235" xr:uid="{3FE66196-EB87-4FEB-BD20-D49CEDEBCB78}"/>
    <cellStyle name="Normal 3 4 5" xfId="187" xr:uid="{B950BEE8-5BCD-4416-BCB1-2220C054CD8E}"/>
    <cellStyle name="Normal 3 5" xfId="70" xr:uid="{00000000-0005-0000-0000-000025000000}"/>
    <cellStyle name="Normal 3 5 2" xfId="219" xr:uid="{5B26E26B-980A-43B6-843E-CB8DC644E190}"/>
    <cellStyle name="Normal 3 6" xfId="103" xr:uid="{00000000-0005-0000-0000-000026000000}"/>
    <cellStyle name="Normal 3 6 2" xfId="251" xr:uid="{5B81C669-E68E-416A-8C9E-C4A7C1693B24}"/>
    <cellStyle name="Normal 3 7" xfId="135" xr:uid="{00000000-0005-0000-0000-000027000000}"/>
    <cellStyle name="Normal 3 7 2" xfId="283" xr:uid="{CA210C6B-0B21-4D9E-AA78-A19A3C7D3AE5}"/>
    <cellStyle name="Normal 3 8" xfId="54" xr:uid="{00000000-0005-0000-0000-000028000000}"/>
    <cellStyle name="Normal 3 8 2" xfId="203" xr:uid="{72468219-E5D0-4D6D-A1FB-13912A9F351E}"/>
    <cellStyle name="Normal 3 9" xfId="168" xr:uid="{7BD587F1-7DF0-4289-9376-CD4A13ADD2E5}"/>
    <cellStyle name="Normal 4" xfId="9" xr:uid="{00000000-0005-0000-0000-000029000000}"/>
    <cellStyle name="Normal 4 2" xfId="12" xr:uid="{00000000-0005-0000-0000-00002A000000}"/>
    <cellStyle name="Normal 4 2 2" xfId="39" xr:uid="{00000000-0005-0000-0000-00002B000000}"/>
    <cellStyle name="Normal 4 2 2 2" xfId="121" xr:uid="{00000000-0005-0000-0000-00002C000000}"/>
    <cellStyle name="Normal 4 2 2 2 2" xfId="269" xr:uid="{2BA6AAE0-D13E-43C1-BF44-BF0DBCEAC515}"/>
    <cellStyle name="Normal 4 2 2 3" xfId="153" xr:uid="{00000000-0005-0000-0000-00002D000000}"/>
    <cellStyle name="Normal 4 2 2 3 2" xfId="301" xr:uid="{4DDCDC84-6C62-495F-A365-9C361F7DA4E4}"/>
    <cellStyle name="Normal 4 2 2 4" xfId="92" xr:uid="{00000000-0005-0000-0000-00002E000000}"/>
    <cellStyle name="Normal 4 2 2 4 2" xfId="240" xr:uid="{49E5814C-B587-47CF-80EF-ECED4A9F380A}"/>
    <cellStyle name="Normal 4 2 2 5" xfId="188" xr:uid="{577627BD-512A-4481-AE4D-A8AABEC97528}"/>
    <cellStyle name="Normal 4 2 3" xfId="75" xr:uid="{00000000-0005-0000-0000-00002F000000}"/>
    <cellStyle name="Normal 4 2 3 2" xfId="224" xr:uid="{E105AB80-FCA3-4600-97FE-97EBE6818BE9}"/>
    <cellStyle name="Normal 4 2 4" xfId="108" xr:uid="{00000000-0005-0000-0000-000030000000}"/>
    <cellStyle name="Normal 4 2 4 2" xfId="256" xr:uid="{D8D28211-8E4F-44DE-AEF0-010F08F09D31}"/>
    <cellStyle name="Normal 4 2 5" xfId="140" xr:uid="{00000000-0005-0000-0000-000031000000}"/>
    <cellStyle name="Normal 4 2 5 2" xfId="288" xr:uid="{22095028-07A5-4C1D-B239-84C674167994}"/>
    <cellStyle name="Normal 4 2 6" xfId="59" xr:uid="{00000000-0005-0000-0000-000032000000}"/>
    <cellStyle name="Normal 4 2 6 2" xfId="208" xr:uid="{CC00AC04-0B9E-4188-8F9C-FF1D7A0A1BA6}"/>
    <cellStyle name="Normal 4 2 7" xfId="173" xr:uid="{A4BCF693-11C7-445E-81BA-191039103513}"/>
    <cellStyle name="Normal 4 3" xfId="40" xr:uid="{00000000-0005-0000-0000-000033000000}"/>
    <cellStyle name="Normal 4 3 2" xfId="122" xr:uid="{00000000-0005-0000-0000-000034000000}"/>
    <cellStyle name="Normal 4 3 2 2" xfId="270" xr:uid="{15D577FD-E600-4798-8A2A-95138903107F}"/>
    <cellStyle name="Normal 4 3 3" xfId="154" xr:uid="{00000000-0005-0000-0000-000035000000}"/>
    <cellStyle name="Normal 4 3 3 2" xfId="302" xr:uid="{CEA7B00F-1124-470E-B842-F160FDCAD99C}"/>
    <cellStyle name="Normal 4 3 4" xfId="90" xr:uid="{00000000-0005-0000-0000-000036000000}"/>
    <cellStyle name="Normal 4 3 4 2" xfId="238" xr:uid="{C4911AED-41F7-4D62-BF4C-0440A46D5CF8}"/>
    <cellStyle name="Normal 4 3 5" xfId="189" xr:uid="{D536D62D-6447-4085-8E4A-B31B59E0B9F2}"/>
    <cellStyle name="Normal 4 4" xfId="73" xr:uid="{00000000-0005-0000-0000-000037000000}"/>
    <cellStyle name="Normal 4 4 2" xfId="222" xr:uid="{72BB5E4D-9D50-4AB5-AB6D-C7086D732957}"/>
    <cellStyle name="Normal 4 5" xfId="106" xr:uid="{00000000-0005-0000-0000-000038000000}"/>
    <cellStyle name="Normal 4 5 2" xfId="254" xr:uid="{7A3A1AE0-9E0C-484B-B2DE-1C994099761E}"/>
    <cellStyle name="Normal 4 6" xfId="138" xr:uid="{00000000-0005-0000-0000-000039000000}"/>
    <cellStyle name="Normal 4 6 2" xfId="286" xr:uid="{5C57FE9B-3DC3-46E3-A970-D1AAEEF034C7}"/>
    <cellStyle name="Normal 4 7" xfId="57" xr:uid="{00000000-0005-0000-0000-00003A000000}"/>
    <cellStyle name="Normal 4 7 2" xfId="206" xr:uid="{375B9C7B-9876-42E7-9D4D-8D356EB8F0D6}"/>
    <cellStyle name="Normal 4 8" xfId="171" xr:uid="{4C48A719-D39A-4C35-9B62-CC872A5D08CA}"/>
    <cellStyle name="Normal 5" xfId="17" xr:uid="{00000000-0005-0000-0000-00003B000000}"/>
    <cellStyle name="Normal 5 2" xfId="41" xr:uid="{00000000-0005-0000-0000-00003C000000}"/>
    <cellStyle name="Normal 5 2 2" xfId="123" xr:uid="{00000000-0005-0000-0000-00003D000000}"/>
    <cellStyle name="Normal 5 2 2 2" xfId="271" xr:uid="{BDC743A6-DDE6-42B0-BD09-25BF2B2516D2}"/>
    <cellStyle name="Normal 5 2 3" xfId="155" xr:uid="{00000000-0005-0000-0000-00003E000000}"/>
    <cellStyle name="Normal 5 2 3 2" xfId="303" xr:uid="{3FB1FA31-CDAB-423D-8E86-03E4E720AC4F}"/>
    <cellStyle name="Normal 5 2 4" xfId="93" xr:uid="{00000000-0005-0000-0000-00003F000000}"/>
    <cellStyle name="Normal 5 2 4 2" xfId="241" xr:uid="{77BD698E-2889-4379-8DEF-D0D94C7AE73B}"/>
    <cellStyle name="Normal 5 2 5" xfId="190" xr:uid="{DCFADC41-85A5-43F6-AAE5-4E67EF0D8AFD}"/>
    <cellStyle name="Normal 5 3" xfId="76" xr:uid="{00000000-0005-0000-0000-000040000000}"/>
    <cellStyle name="Normal 5 3 2" xfId="225" xr:uid="{A01523C9-B0DB-4878-AF74-DB4DD6E81E71}"/>
    <cellStyle name="Normal 5 4" xfId="109" xr:uid="{00000000-0005-0000-0000-000041000000}"/>
    <cellStyle name="Normal 5 4 2" xfId="257" xr:uid="{30D17B6B-A505-46DA-B6EA-F437D050EA90}"/>
    <cellStyle name="Normal 5 5" xfId="141" xr:uid="{00000000-0005-0000-0000-000042000000}"/>
    <cellStyle name="Normal 5 5 2" xfId="289" xr:uid="{EA12D4FD-A4A0-49FC-8E9F-1038730033FB}"/>
    <cellStyle name="Normal 5 6" xfId="60" xr:uid="{00000000-0005-0000-0000-000043000000}"/>
    <cellStyle name="Normal 5 6 2" xfId="209" xr:uid="{EE6A4422-F971-4293-9166-480FCF6B2A21}"/>
    <cellStyle name="Normal 5 7" xfId="175" xr:uid="{61E5BD06-A7CC-4F64-B0AB-8489BAE23552}"/>
    <cellStyle name="Normal 6" xfId="19" xr:uid="{00000000-0005-0000-0000-000044000000}"/>
    <cellStyle name="Normal 6 2" xfId="42" xr:uid="{00000000-0005-0000-0000-000045000000}"/>
    <cellStyle name="Normal 6 2 2" xfId="124" xr:uid="{00000000-0005-0000-0000-000046000000}"/>
    <cellStyle name="Normal 6 2 2 2" xfId="272" xr:uid="{D7FDF1ED-62E7-437A-BEAE-B35B50F72A0D}"/>
    <cellStyle name="Normal 6 2 3" xfId="156" xr:uid="{00000000-0005-0000-0000-000047000000}"/>
    <cellStyle name="Normal 6 2 3 2" xfId="304" xr:uid="{0B491413-3E56-40EC-A2D1-EF4C44572098}"/>
    <cellStyle name="Normal 6 2 4" xfId="95" xr:uid="{00000000-0005-0000-0000-000048000000}"/>
    <cellStyle name="Normal 6 2 4 2" xfId="243" xr:uid="{F48A75CF-F1AF-48EA-9D00-8B4D76A88BEE}"/>
    <cellStyle name="Normal 6 2 5" xfId="191" xr:uid="{5D5047DC-E738-4B20-A814-2F5B9262F6BE}"/>
    <cellStyle name="Normal 6 3" xfId="78" xr:uid="{00000000-0005-0000-0000-000049000000}"/>
    <cellStyle name="Normal 6 3 2" xfId="227" xr:uid="{206B35E5-1696-4A13-8B1C-137D67BCA7AE}"/>
    <cellStyle name="Normal 6 4" xfId="111" xr:uid="{00000000-0005-0000-0000-00004A000000}"/>
    <cellStyle name="Normal 6 4 2" xfId="259" xr:uid="{F5084AE2-2837-478E-98E4-E3D2220C71FA}"/>
    <cellStyle name="Normal 6 5" xfId="143" xr:uid="{00000000-0005-0000-0000-00004B000000}"/>
    <cellStyle name="Normal 6 5 2" xfId="291" xr:uid="{2DEA72AD-93F5-45E1-8719-ECA347B1D19B}"/>
    <cellStyle name="Normal 6 6" xfId="62" xr:uid="{00000000-0005-0000-0000-00004C000000}"/>
    <cellStyle name="Normal 6 6 2" xfId="211" xr:uid="{2ED25971-840E-42F2-9533-AB0A9DFE8DC4}"/>
    <cellStyle name="Normal 6 7" xfId="177" xr:uid="{07CCCEB6-1B5F-43FC-8FE2-F39D20D7980A}"/>
    <cellStyle name="Normal 7" xfId="21" xr:uid="{00000000-0005-0000-0000-00004D000000}"/>
    <cellStyle name="Normal 7 2" xfId="43" xr:uid="{00000000-0005-0000-0000-00004E000000}"/>
    <cellStyle name="Normal 7 2 2" xfId="125" xr:uid="{00000000-0005-0000-0000-00004F000000}"/>
    <cellStyle name="Normal 7 2 2 2" xfId="273" xr:uid="{36C8EFCC-60D1-41DB-9D5D-2E5B158DFD41}"/>
    <cellStyle name="Normal 7 2 3" xfId="157" xr:uid="{00000000-0005-0000-0000-000050000000}"/>
    <cellStyle name="Normal 7 2 3 2" xfId="305" xr:uid="{885DC7F7-1612-4C03-A608-67904F5AAC51}"/>
    <cellStyle name="Normal 7 2 4" xfId="97" xr:uid="{00000000-0005-0000-0000-000051000000}"/>
    <cellStyle name="Normal 7 2 4 2" xfId="245" xr:uid="{B51E3FF3-6C02-4EB4-B636-075FEB8EBBD7}"/>
    <cellStyle name="Normal 7 2 5" xfId="192" xr:uid="{D7D642F1-23E3-480B-820F-CBCB352A5AFD}"/>
    <cellStyle name="Normal 7 3" xfId="33" xr:uid="{00000000-0005-0000-0000-000052000000}"/>
    <cellStyle name="Normal 7 3 2" xfId="116" xr:uid="{00000000-0005-0000-0000-000053000000}"/>
    <cellStyle name="Normal 7 3 2 2" xfId="264" xr:uid="{DD9BFE0E-FA68-45E7-9E57-7C1F714F519D}"/>
    <cellStyle name="Normal 7 3 3" xfId="148" xr:uid="{00000000-0005-0000-0000-000054000000}"/>
    <cellStyle name="Normal 7 3 3 2" xfId="296" xr:uid="{E25E268F-0CB4-4CE4-AF06-45B383A3ECA7}"/>
    <cellStyle name="Normal 7 3 4" xfId="100" xr:uid="{00000000-0005-0000-0000-000055000000}"/>
    <cellStyle name="Normal 7 3 4 2" xfId="248" xr:uid="{7D99154C-F25A-4820-81D1-D924352049A7}"/>
    <cellStyle name="Normal 7 3 5" xfId="183" xr:uid="{C3F73BB7-A976-45F3-90B7-FBE335DCCD1C}"/>
    <cellStyle name="Normal 7 4" xfId="80" xr:uid="{00000000-0005-0000-0000-000056000000}"/>
    <cellStyle name="Normal 7 4 2" xfId="229" xr:uid="{A04A3402-A942-469E-A719-C67AFCB16847}"/>
    <cellStyle name="Normal 7 5" xfId="113" xr:uid="{00000000-0005-0000-0000-000057000000}"/>
    <cellStyle name="Normal 7 5 2" xfId="261" xr:uid="{92843496-8F82-4291-BB51-E3FB1E3445D0}"/>
    <cellStyle name="Normal 7 6" xfId="145" xr:uid="{00000000-0005-0000-0000-000058000000}"/>
    <cellStyle name="Normal 7 6 2" xfId="293" xr:uid="{C46240EE-25C3-485C-8EBC-35DC80C4DDDC}"/>
    <cellStyle name="Normal 7 7" xfId="64" xr:uid="{00000000-0005-0000-0000-000059000000}"/>
    <cellStyle name="Normal 7 7 2" xfId="213" xr:uid="{B66120D3-41DD-4E2A-B41E-031200AEAC1F}"/>
    <cellStyle name="Normal 7 8" xfId="179" xr:uid="{528BCE32-7C58-4BD7-B16C-8ACBDBB051A4}"/>
    <cellStyle name="Normal 8" xfId="22" xr:uid="{00000000-0005-0000-0000-00005A000000}"/>
    <cellStyle name="Normal 9" xfId="25" xr:uid="{00000000-0005-0000-0000-00005B000000}"/>
    <cellStyle name="Normal 9 2" xfId="44" xr:uid="{00000000-0005-0000-0000-00005C000000}"/>
    <cellStyle name="Normal 9 2 2" xfId="126" xr:uid="{00000000-0005-0000-0000-00005D000000}"/>
    <cellStyle name="Normal 9 2 2 2" xfId="274" xr:uid="{6A106726-1E0B-4322-B3A8-CEEB4DEB0C53}"/>
    <cellStyle name="Normal 9 2 3" xfId="158" xr:uid="{00000000-0005-0000-0000-00005E000000}"/>
    <cellStyle name="Normal 9 2 3 2" xfId="306" xr:uid="{C5C53F53-F0F4-4848-B00A-E12C934CF9BF}"/>
    <cellStyle name="Normal 9 2 4" xfId="98" xr:uid="{00000000-0005-0000-0000-00005F000000}"/>
    <cellStyle name="Normal 9 2 4 2" xfId="246" xr:uid="{CC160C85-3B7F-4AE5-82D7-B0F5524FD111}"/>
    <cellStyle name="Normal 9 2 5" xfId="193" xr:uid="{B943D867-C2A2-4804-94C4-99A966A07FC3}"/>
    <cellStyle name="Normal 9 3" xfId="81" xr:uid="{00000000-0005-0000-0000-000060000000}"/>
    <cellStyle name="Normal 9 3 2" xfId="230" xr:uid="{2EFC0AF1-32D7-42E4-B50C-A6F78C2385BA}"/>
    <cellStyle name="Normal 9 4" xfId="114" xr:uid="{00000000-0005-0000-0000-000061000000}"/>
    <cellStyle name="Normal 9 4 2" xfId="262" xr:uid="{F83076C0-DB37-4897-8B73-2EFDE5E30AEA}"/>
    <cellStyle name="Normal 9 5" xfId="146" xr:uid="{00000000-0005-0000-0000-000062000000}"/>
    <cellStyle name="Normal 9 5 2" xfId="294" xr:uid="{1BF60D94-A7AC-4CD6-B2D3-86666D96B361}"/>
    <cellStyle name="Normal 9 6" xfId="65" xr:uid="{00000000-0005-0000-0000-000063000000}"/>
    <cellStyle name="Normal 9 6 2" xfId="214" xr:uid="{144155F3-FEFD-440D-B93C-290ED00C2608}"/>
    <cellStyle name="Normal 9 7" xfId="180" xr:uid="{70EBAD66-EFFB-477D-8FF5-8E95CF01F8C5}"/>
    <cellStyle name="Porcentagem" xfId="2" builtinId="5"/>
    <cellStyle name="Porcentagem 2" xfId="8" xr:uid="{00000000-0005-0000-0000-000065000000}"/>
    <cellStyle name="Porcentagem 2 2" xfId="13" xr:uid="{00000000-0005-0000-0000-000066000000}"/>
    <cellStyle name="Porcentagem 2 3" xfId="45" xr:uid="{00000000-0005-0000-0000-000067000000}"/>
    <cellStyle name="Porcentagem 2 3 2" xfId="127" xr:uid="{00000000-0005-0000-0000-000068000000}"/>
    <cellStyle name="Porcentagem 2 3 2 2" xfId="275" xr:uid="{1A25C9C7-2525-4469-AB77-EC8960CB63DD}"/>
    <cellStyle name="Porcentagem 2 3 3" xfId="159" xr:uid="{00000000-0005-0000-0000-000069000000}"/>
    <cellStyle name="Porcentagem 2 3 3 2" xfId="307" xr:uid="{0C3F7933-8F71-453C-95E7-C749A7493520}"/>
    <cellStyle name="Porcentagem 2 3 4" xfId="89" xr:uid="{00000000-0005-0000-0000-00006A000000}"/>
    <cellStyle name="Porcentagem 2 3 4 2" xfId="237" xr:uid="{ED93BEEF-73C7-4A53-A251-C895056A937B}"/>
    <cellStyle name="Porcentagem 2 3 5" xfId="194" xr:uid="{C4066381-CBBF-4E28-AC47-601B8EFC7A2E}"/>
    <cellStyle name="Porcentagem 2 4" xfId="72" xr:uid="{00000000-0005-0000-0000-00006B000000}"/>
    <cellStyle name="Porcentagem 2 4 2" xfId="221" xr:uid="{08371573-E41B-49F4-B0BD-9D75D9C6A83E}"/>
    <cellStyle name="Porcentagem 2 5" xfId="105" xr:uid="{00000000-0005-0000-0000-00006C000000}"/>
    <cellStyle name="Porcentagem 2 5 2" xfId="253" xr:uid="{830F4924-F626-462D-8380-C2C651AA5ED8}"/>
    <cellStyle name="Porcentagem 2 6" xfId="137" xr:uid="{00000000-0005-0000-0000-00006D000000}"/>
    <cellStyle name="Porcentagem 2 6 2" xfId="285" xr:uid="{F6A1CAAA-7C78-4D02-8C4F-7F5416842767}"/>
    <cellStyle name="Porcentagem 2 7" xfId="56" xr:uid="{00000000-0005-0000-0000-00006E000000}"/>
    <cellStyle name="Porcentagem 2 7 2" xfId="205" xr:uid="{24B1C680-CFE3-471A-BB4E-30E6BBDB505A}"/>
    <cellStyle name="Porcentagem 2 8" xfId="170" xr:uid="{4A75CAEA-1D37-4D06-B32D-B2CEC6E75A7B}"/>
    <cellStyle name="Porcentagem 3" xfId="16" xr:uid="{00000000-0005-0000-0000-00006F000000}"/>
    <cellStyle name="Porcentagem 4" xfId="24" xr:uid="{00000000-0005-0000-0000-000070000000}"/>
    <cellStyle name="Separador de milhares 2" xfId="5" xr:uid="{00000000-0005-0000-0000-000071000000}"/>
    <cellStyle name="Separador de milhares 2 2" xfId="46" xr:uid="{00000000-0005-0000-0000-000072000000}"/>
    <cellStyle name="Separador de milhares 2 2 2" xfId="128" xr:uid="{00000000-0005-0000-0000-000073000000}"/>
    <cellStyle name="Separador de milhares 2 2 2 2" xfId="276" xr:uid="{3A73253F-13C3-4D2C-A8C3-3D522D4F9C29}"/>
    <cellStyle name="Separador de milhares 2 2 3" xfId="160" xr:uid="{00000000-0005-0000-0000-000074000000}"/>
    <cellStyle name="Separador de milhares 2 2 3 2" xfId="308" xr:uid="{02509E21-662B-4090-896A-08EB7216FFB4}"/>
    <cellStyle name="Separador de milhares 2 2 4" xfId="86" xr:uid="{00000000-0005-0000-0000-000075000000}"/>
    <cellStyle name="Separador de milhares 2 2 4 2" xfId="234" xr:uid="{9FDD2021-037C-4E6B-BE44-B6F7211EC675}"/>
    <cellStyle name="Separador de milhares 2 2 5" xfId="195" xr:uid="{3CDFBF1D-5380-411C-AE32-9B895358FA2A}"/>
    <cellStyle name="Separador de milhares 2 3" xfId="69" xr:uid="{00000000-0005-0000-0000-000076000000}"/>
    <cellStyle name="Separador de milhares 2 3 2" xfId="218" xr:uid="{4A112F20-57EF-4400-876B-DC6820A45231}"/>
    <cellStyle name="Separador de milhares 2 4" xfId="102" xr:uid="{00000000-0005-0000-0000-000077000000}"/>
    <cellStyle name="Separador de milhares 2 4 2" xfId="250" xr:uid="{49A6D1D3-1491-4521-9A2B-E3D7696D2AF7}"/>
    <cellStyle name="Separador de milhares 2 5" xfId="134" xr:uid="{00000000-0005-0000-0000-000078000000}"/>
    <cellStyle name="Separador de milhares 2 5 2" xfId="282" xr:uid="{F327390A-A184-4E85-A510-CB6E57BF0E92}"/>
    <cellStyle name="Separador de milhares 2 6" xfId="53" xr:uid="{00000000-0005-0000-0000-000079000000}"/>
    <cellStyle name="Separador de milhares 2 6 2" xfId="202" xr:uid="{49A0EDD3-F72F-4B17-B7DB-2F708CAB952D}"/>
    <cellStyle name="Separador de milhares 2 7" xfId="167" xr:uid="{1375D056-910F-400F-B0AB-395C24B6C898}"/>
    <cellStyle name="Separador de milhares 3" xfId="7" xr:uid="{00000000-0005-0000-0000-00007A000000}"/>
    <cellStyle name="Separador de milhares 3 2" xfId="47" xr:uid="{00000000-0005-0000-0000-00007B000000}"/>
    <cellStyle name="Separador de milhares 3 2 2" xfId="129" xr:uid="{00000000-0005-0000-0000-00007C000000}"/>
    <cellStyle name="Separador de milhares 3 2 2 2" xfId="277" xr:uid="{71394065-ED5A-48EB-B551-6DE5DF5B6AAD}"/>
    <cellStyle name="Separador de milhares 3 2 3" xfId="161" xr:uid="{00000000-0005-0000-0000-00007D000000}"/>
    <cellStyle name="Separador de milhares 3 2 3 2" xfId="309" xr:uid="{A3CCF90A-7CEB-4B29-A3D5-E83C057A5BC1}"/>
    <cellStyle name="Separador de milhares 3 2 4" xfId="88" xr:uid="{00000000-0005-0000-0000-00007E000000}"/>
    <cellStyle name="Separador de milhares 3 2 4 2" xfId="236" xr:uid="{50074AB2-C226-4A7B-9C3D-37B3C1C358F0}"/>
    <cellStyle name="Separador de milhares 3 2 5" xfId="196" xr:uid="{D3894426-1936-417A-A0B6-516C1864A04F}"/>
    <cellStyle name="Separador de milhares 3 3" xfId="71" xr:uid="{00000000-0005-0000-0000-00007F000000}"/>
    <cellStyle name="Separador de milhares 3 3 2" xfId="220" xr:uid="{04EEFA35-9EDB-4733-8300-8217F1C70019}"/>
    <cellStyle name="Separador de milhares 3 4" xfId="104" xr:uid="{00000000-0005-0000-0000-000080000000}"/>
    <cellStyle name="Separador de milhares 3 4 2" xfId="252" xr:uid="{5AE2F91C-6948-4E88-A8AB-4571260B7BCB}"/>
    <cellStyle name="Separador de milhares 3 5" xfId="136" xr:uid="{00000000-0005-0000-0000-000081000000}"/>
    <cellStyle name="Separador de milhares 3 5 2" xfId="284" xr:uid="{1A8B648B-FC49-4F01-B57B-33940D168676}"/>
    <cellStyle name="Separador de milhares 3 6" xfId="55" xr:uid="{00000000-0005-0000-0000-000082000000}"/>
    <cellStyle name="Separador de milhares 3 6 2" xfId="204" xr:uid="{2C11904E-8C7D-45EE-9045-2CB0A0145B3D}"/>
    <cellStyle name="Separador de milhares 3 7" xfId="169" xr:uid="{84AA5402-5FCC-484A-BD25-BCAFEF157306}"/>
    <cellStyle name="Separador de milhares 4" xfId="10" xr:uid="{00000000-0005-0000-0000-000083000000}"/>
    <cellStyle name="Separador de milhares 4 2" xfId="3" xr:uid="{00000000-0005-0000-0000-000084000000}"/>
    <cellStyle name="Separador de milhares 4 2 2" xfId="48" xr:uid="{00000000-0005-0000-0000-000085000000}"/>
    <cellStyle name="Separador de milhares 4 2 2 2" xfId="197" xr:uid="{7781BBEB-91E5-469E-875D-254193B6F992}"/>
    <cellStyle name="Separador de milhares 4 2 3" xfId="67" xr:uid="{00000000-0005-0000-0000-000086000000}"/>
    <cellStyle name="Separador de milhares 4 2 3 2" xfId="216" xr:uid="{29B38B8C-0AE9-42EA-A06C-1D4B938BC946}"/>
    <cellStyle name="Separador de milhares 4 2 4" xfId="165" xr:uid="{B5B5FFD5-1643-4AD2-A0C5-96362D5B3E94}"/>
    <cellStyle name="Separador de milhares 4 3" xfId="49" xr:uid="{00000000-0005-0000-0000-000087000000}"/>
    <cellStyle name="Separador de milhares 4 3 2" xfId="130" xr:uid="{00000000-0005-0000-0000-000088000000}"/>
    <cellStyle name="Separador de milhares 4 3 2 2" xfId="278" xr:uid="{2113E9D0-7240-4CDD-962B-A802A9C642B0}"/>
    <cellStyle name="Separador de milhares 4 3 3" xfId="162" xr:uid="{00000000-0005-0000-0000-000089000000}"/>
    <cellStyle name="Separador de milhares 4 3 3 2" xfId="310" xr:uid="{1828239F-CC01-4492-9CD7-287741D7A367}"/>
    <cellStyle name="Separador de milhares 4 3 4" xfId="91" xr:uid="{00000000-0005-0000-0000-00008A000000}"/>
    <cellStyle name="Separador de milhares 4 3 4 2" xfId="239" xr:uid="{D51B2A02-AEA3-45E7-A153-88A96CB8CDB5}"/>
    <cellStyle name="Separador de milhares 4 3 5" xfId="198" xr:uid="{0E90F16D-86B4-4931-B8C2-0AA647ACA78B}"/>
    <cellStyle name="Separador de milhares 4 4" xfId="74" xr:uid="{00000000-0005-0000-0000-00008B000000}"/>
    <cellStyle name="Separador de milhares 4 4 2" xfId="223" xr:uid="{F4BC37AF-EB3A-46D1-A56F-37320A5AFA88}"/>
    <cellStyle name="Separador de milhares 4 5" xfId="107" xr:uid="{00000000-0005-0000-0000-00008C000000}"/>
    <cellStyle name="Separador de milhares 4 5 2" xfId="255" xr:uid="{CC10FD2E-F243-4659-A573-1363209F3563}"/>
    <cellStyle name="Separador de milhares 4 6" xfId="139" xr:uid="{00000000-0005-0000-0000-00008D000000}"/>
    <cellStyle name="Separador de milhares 4 6 2" xfId="287" xr:uid="{929330A6-F385-4F3F-AD2C-5A7A5BE7133A}"/>
    <cellStyle name="Separador de milhares 4 7" xfId="58" xr:uid="{00000000-0005-0000-0000-00008E000000}"/>
    <cellStyle name="Separador de milhares 4 7 2" xfId="207" xr:uid="{7ABA709A-1B80-4AFE-8AFA-4F71CBD3F5E8}"/>
    <cellStyle name="Separador de milhares 4 8" xfId="172" xr:uid="{03AF770B-732C-4406-9B3F-2D815B34A37B}"/>
    <cellStyle name="Separador de milhares 5" xfId="18" xr:uid="{00000000-0005-0000-0000-00008F000000}"/>
    <cellStyle name="Separador de milhares 5 2" xfId="50" xr:uid="{00000000-0005-0000-0000-000090000000}"/>
    <cellStyle name="Separador de milhares 5 2 2" xfId="131" xr:uid="{00000000-0005-0000-0000-000091000000}"/>
    <cellStyle name="Separador de milhares 5 2 2 2" xfId="279" xr:uid="{22384CF6-2A89-4F08-8E12-40A3CEA72231}"/>
    <cellStyle name="Separador de milhares 5 2 3" xfId="163" xr:uid="{00000000-0005-0000-0000-000092000000}"/>
    <cellStyle name="Separador de milhares 5 2 3 2" xfId="311" xr:uid="{BE15B49A-74F6-4D91-91B3-3F87A7828F68}"/>
    <cellStyle name="Separador de milhares 5 2 4" xfId="94" xr:uid="{00000000-0005-0000-0000-000093000000}"/>
    <cellStyle name="Separador de milhares 5 2 4 2" xfId="242" xr:uid="{0450A2E5-7EA3-4E9E-8937-064FA9477C32}"/>
    <cellStyle name="Separador de milhares 5 2 5" xfId="199" xr:uid="{A4A24362-4C0D-4916-A584-2E8F5DEB8FFB}"/>
    <cellStyle name="Separador de milhares 5 3" xfId="77" xr:uid="{00000000-0005-0000-0000-000094000000}"/>
    <cellStyle name="Separador de milhares 5 3 2" xfId="226" xr:uid="{F3FCAB27-A66F-403C-8C2A-955238404CE3}"/>
    <cellStyle name="Separador de milhares 5 4" xfId="110" xr:uid="{00000000-0005-0000-0000-000095000000}"/>
    <cellStyle name="Separador de milhares 5 4 2" xfId="258" xr:uid="{263919F2-BCD5-4CE1-841C-6E42C18A0ACB}"/>
    <cellStyle name="Separador de milhares 5 5" xfId="142" xr:uid="{00000000-0005-0000-0000-000096000000}"/>
    <cellStyle name="Separador de milhares 5 5 2" xfId="290" xr:uid="{CEDFA970-F978-4C28-8942-091607922BBA}"/>
    <cellStyle name="Separador de milhares 5 6" xfId="61" xr:uid="{00000000-0005-0000-0000-000097000000}"/>
    <cellStyle name="Separador de milhares 5 6 2" xfId="210" xr:uid="{142B831E-8117-44FD-BD9A-43BE4C540CA1}"/>
    <cellStyle name="Separador de milhares 5 7" xfId="176" xr:uid="{0ADF2A98-4F2E-463F-A5CD-1903A1B8FE08}"/>
    <cellStyle name="Separador de milhares 6" xfId="20" xr:uid="{00000000-0005-0000-0000-000098000000}"/>
    <cellStyle name="Separador de milhares 6 2" xfId="51" xr:uid="{00000000-0005-0000-0000-000099000000}"/>
    <cellStyle name="Separador de milhares 6 2 2" xfId="132" xr:uid="{00000000-0005-0000-0000-00009A000000}"/>
    <cellStyle name="Separador de milhares 6 2 2 2" xfId="280" xr:uid="{36C1071A-BEED-47DD-93C3-614F1D671FFA}"/>
    <cellStyle name="Separador de milhares 6 2 3" xfId="164" xr:uid="{00000000-0005-0000-0000-00009B000000}"/>
    <cellStyle name="Separador de milhares 6 2 3 2" xfId="312" xr:uid="{FC31B4BE-4D45-40E7-9789-D80977B52702}"/>
    <cellStyle name="Separador de milhares 6 2 4" xfId="96" xr:uid="{00000000-0005-0000-0000-00009C000000}"/>
    <cellStyle name="Separador de milhares 6 2 4 2" xfId="244" xr:uid="{31F57603-E015-4E14-89FD-4422936FA0A3}"/>
    <cellStyle name="Separador de milhares 6 2 5" xfId="200" xr:uid="{8ADEE647-08CF-4458-959C-EA1311047953}"/>
    <cellStyle name="Separador de milhares 6 3" xfId="79" xr:uid="{00000000-0005-0000-0000-00009D000000}"/>
    <cellStyle name="Separador de milhares 6 3 2" xfId="228" xr:uid="{8B5B2AE7-5414-431B-9556-26CD33FF0177}"/>
    <cellStyle name="Separador de milhares 6 4" xfId="112" xr:uid="{00000000-0005-0000-0000-00009E000000}"/>
    <cellStyle name="Separador de milhares 6 4 2" xfId="260" xr:uid="{C2CE6D8D-4375-436D-A87F-2472687B4868}"/>
    <cellStyle name="Separador de milhares 6 5" xfId="144" xr:uid="{00000000-0005-0000-0000-00009F000000}"/>
    <cellStyle name="Separador de milhares 6 5 2" xfId="292" xr:uid="{C81FE774-CC9E-4076-BA69-8D528CBBA5C2}"/>
    <cellStyle name="Separador de milhares 6 6" xfId="63" xr:uid="{00000000-0005-0000-0000-0000A0000000}"/>
    <cellStyle name="Separador de milhares 6 6 2" xfId="212" xr:uid="{41D2AA77-26B4-4CFE-AD04-576A065BFFE0}"/>
    <cellStyle name="Separador de milhares 6 7" xfId="178" xr:uid="{4FB3A69F-21A7-4CCA-91FA-094A5438061F}"/>
    <cellStyle name="Vírgula" xfId="1" builtinId="3"/>
    <cellStyle name="Vírgula 2" xfId="14" xr:uid="{00000000-0005-0000-0000-0000A2000000}"/>
    <cellStyle name="Vírgula 2 2" xfId="174" xr:uid="{2692A9EC-955A-4323-9785-233CFBB32A01}"/>
    <cellStyle name="Vírgula 3" xfId="27" xr:uid="{00000000-0005-0000-0000-0000A3000000}"/>
    <cellStyle name="Vírgula 3 2" xfId="181" xr:uid="{56182D70-BA34-4FD1-B7F7-8B2B5EDA9196}"/>
    <cellStyle name="Vírgula 4" xfId="32" xr:uid="{00000000-0005-0000-0000-0000A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1343025</xdr:colOff>
          <xdr:row>3</xdr:row>
          <xdr:rowOff>9525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19050</xdr:rowOff>
        </xdr:from>
        <xdr:to>
          <xdr:col>2</xdr:col>
          <xdr:colOff>38100</xdr:colOff>
          <xdr:row>1</xdr:row>
          <xdr:rowOff>190500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3181350</xdr:colOff>
          <xdr:row>3</xdr:row>
          <xdr:rowOff>28575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2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drive\Users\marcos.fernandes\Documents\MARCOS%20FERNANDO\CODEVASF\PROCESSOS\2018\PM%20Piripiri\59570.001068_2018-21\Planacon\PROJETO%20DE%20PIRIPIRI%20-%20CONV&#202;NIO%208796012018\3.0%20Or&#231;amento%20-%20Pavimenta%20asfaltica%20-%20Sem%20desonera&#231;ao.xlsx?D4F8C46E" TargetMode="External"/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R.AR-GSA\GSA-URH\LICITA&#199;&#195;O%202022%20-%20BANHEIRO%20BIODIGESTOR\02.%20Documentos\OR&#199;AMENTO\01.%20Planilhas%20Or&#231;ament&#225;rias%20-%20Banheiro%20Seco\BAHIA\ITEM%202\Or&#231;amento%20-%20Banheiros%20Secos%20-%20BA%20item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ÍTICO"/>
      <sheetName val="COMPOSIÇÕES"/>
      <sheetName val="COTAÇÕES"/>
      <sheetName val="B.D.I SERVIÇOS (SEM DES.)"/>
      <sheetName val="B.D.I MATERIAIS (SEM DES.)"/>
      <sheetName val="Sinapi-SINT"/>
      <sheetName val="Sinapi-ANALI."/>
      <sheetName val="Cronograma Físico-Financeiro"/>
      <sheetName val="MC TRANSPORTE"/>
      <sheetName val="SINAPI_INS"/>
    </sheetNames>
    <sheetDataSet>
      <sheetData sheetId="0">
        <row r="29">
          <cell r="I29">
            <v>3530384.55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N28"/>
  <sheetViews>
    <sheetView tabSelected="1" zoomScale="55" zoomScaleNormal="55" workbookViewId="0">
      <selection activeCell="E17" sqref="E17"/>
    </sheetView>
  </sheetViews>
  <sheetFormatPr defaultRowHeight="15.75" x14ac:dyDescent="0.25"/>
  <cols>
    <col min="1" max="1" width="17.28515625" style="13" customWidth="1"/>
    <col min="2" max="2" width="234.42578125" style="14" bestFit="1" customWidth="1"/>
    <col min="3" max="3" width="18.28515625" style="15" bestFit="1" customWidth="1"/>
    <col min="4" max="4" width="11" style="16" customWidth="1"/>
    <col min="5" max="5" width="28.7109375" style="12" bestFit="1" customWidth="1"/>
    <col min="6" max="6" width="15.7109375" style="12" bestFit="1" customWidth="1"/>
    <col min="7" max="8" width="13.7109375" style="12" bestFit="1" customWidth="1"/>
    <col min="9" max="9" width="22.28515625" style="12" bestFit="1" customWidth="1"/>
    <col min="10" max="10" width="20.7109375" style="12" bestFit="1" customWidth="1"/>
    <col min="11" max="11" width="16.28515625" style="11" bestFit="1" customWidth="1"/>
    <col min="12" max="12" width="13.7109375" style="11" bestFit="1" customWidth="1"/>
    <col min="13" max="13" width="12.140625" style="11" customWidth="1"/>
    <col min="14" max="14" width="18.28515625" style="11" bestFit="1" customWidth="1"/>
    <col min="15" max="212" width="9.140625" style="11"/>
    <col min="213" max="213" width="14.7109375" style="11" customWidth="1"/>
    <col min="214" max="214" width="40.7109375" style="11" customWidth="1"/>
    <col min="215" max="215" width="6.7109375" style="11" customWidth="1"/>
    <col min="216" max="218" width="12.7109375" style="11" customWidth="1"/>
    <col min="219" max="219" width="14.7109375" style="11" customWidth="1"/>
    <col min="220" max="221" width="15.7109375" style="11" customWidth="1"/>
    <col min="222" max="225" width="12.7109375" style="11" customWidth="1"/>
    <col min="226" max="468" width="9.140625" style="11"/>
    <col min="469" max="469" width="14.7109375" style="11" customWidth="1"/>
    <col min="470" max="470" width="40.7109375" style="11" customWidth="1"/>
    <col min="471" max="471" width="6.7109375" style="11" customWidth="1"/>
    <col min="472" max="474" width="12.7109375" style="11" customWidth="1"/>
    <col min="475" max="475" width="14.7109375" style="11" customWidth="1"/>
    <col min="476" max="477" width="15.7109375" style="11" customWidth="1"/>
    <col min="478" max="481" width="12.7109375" style="11" customWidth="1"/>
    <col min="482" max="724" width="9.140625" style="11"/>
    <col min="725" max="725" width="14.7109375" style="11" customWidth="1"/>
    <col min="726" max="726" width="40.7109375" style="11" customWidth="1"/>
    <col min="727" max="727" width="6.7109375" style="11" customWidth="1"/>
    <col min="728" max="730" width="12.7109375" style="11" customWidth="1"/>
    <col min="731" max="731" width="14.7109375" style="11" customWidth="1"/>
    <col min="732" max="733" width="15.7109375" style="11" customWidth="1"/>
    <col min="734" max="737" width="12.7109375" style="11" customWidth="1"/>
    <col min="738" max="980" width="9.140625" style="11"/>
    <col min="981" max="981" width="14.7109375" style="11" customWidth="1"/>
    <col min="982" max="982" width="40.7109375" style="11" customWidth="1"/>
    <col min="983" max="983" width="6.7109375" style="11" customWidth="1"/>
    <col min="984" max="986" width="12.7109375" style="11" customWidth="1"/>
    <col min="987" max="987" width="14.7109375" style="11" customWidth="1"/>
    <col min="988" max="989" width="15.7109375" style="11" customWidth="1"/>
    <col min="990" max="993" width="12.7109375" style="11" customWidth="1"/>
    <col min="994" max="1236" width="9.140625" style="11"/>
    <col min="1237" max="1237" width="14.7109375" style="11" customWidth="1"/>
    <col min="1238" max="1238" width="40.7109375" style="11" customWidth="1"/>
    <col min="1239" max="1239" width="6.7109375" style="11" customWidth="1"/>
    <col min="1240" max="1242" width="12.7109375" style="11" customWidth="1"/>
    <col min="1243" max="1243" width="14.7109375" style="11" customWidth="1"/>
    <col min="1244" max="1245" width="15.7109375" style="11" customWidth="1"/>
    <col min="1246" max="1249" width="12.7109375" style="11" customWidth="1"/>
    <col min="1250" max="1492" width="9.140625" style="11"/>
    <col min="1493" max="1493" width="14.7109375" style="11" customWidth="1"/>
    <col min="1494" max="1494" width="40.7109375" style="11" customWidth="1"/>
    <col min="1495" max="1495" width="6.7109375" style="11" customWidth="1"/>
    <col min="1496" max="1498" width="12.7109375" style="11" customWidth="1"/>
    <col min="1499" max="1499" width="14.7109375" style="11" customWidth="1"/>
    <col min="1500" max="1501" width="15.7109375" style="11" customWidth="1"/>
    <col min="1502" max="1505" width="12.7109375" style="11" customWidth="1"/>
    <col min="1506" max="1748" width="9.140625" style="11"/>
    <col min="1749" max="1749" width="14.7109375" style="11" customWidth="1"/>
    <col min="1750" max="1750" width="40.7109375" style="11" customWidth="1"/>
    <col min="1751" max="1751" width="6.7109375" style="11" customWidth="1"/>
    <col min="1752" max="1754" width="12.7109375" style="11" customWidth="1"/>
    <col min="1755" max="1755" width="14.7109375" style="11" customWidth="1"/>
    <col min="1756" max="1757" width="15.7109375" style="11" customWidth="1"/>
    <col min="1758" max="1761" width="12.7109375" style="11" customWidth="1"/>
    <col min="1762" max="2004" width="9.140625" style="11"/>
    <col min="2005" max="2005" width="14.7109375" style="11" customWidth="1"/>
    <col min="2006" max="2006" width="40.7109375" style="11" customWidth="1"/>
    <col min="2007" max="2007" width="6.7109375" style="11" customWidth="1"/>
    <col min="2008" max="2010" width="12.7109375" style="11" customWidth="1"/>
    <col min="2011" max="2011" width="14.7109375" style="11" customWidth="1"/>
    <col min="2012" max="2013" width="15.7109375" style="11" customWidth="1"/>
    <col min="2014" max="2017" width="12.7109375" style="11" customWidth="1"/>
    <col min="2018" max="2260" width="9.140625" style="11"/>
    <col min="2261" max="2261" width="14.7109375" style="11" customWidth="1"/>
    <col min="2262" max="2262" width="40.7109375" style="11" customWidth="1"/>
    <col min="2263" max="2263" width="6.7109375" style="11" customWidth="1"/>
    <col min="2264" max="2266" width="12.7109375" style="11" customWidth="1"/>
    <col min="2267" max="2267" width="14.7109375" style="11" customWidth="1"/>
    <col min="2268" max="2269" width="15.7109375" style="11" customWidth="1"/>
    <col min="2270" max="2273" width="12.7109375" style="11" customWidth="1"/>
    <col min="2274" max="2516" width="9.140625" style="11"/>
    <col min="2517" max="2517" width="14.7109375" style="11" customWidth="1"/>
    <col min="2518" max="2518" width="40.7109375" style="11" customWidth="1"/>
    <col min="2519" max="2519" width="6.7109375" style="11" customWidth="1"/>
    <col min="2520" max="2522" width="12.7109375" style="11" customWidth="1"/>
    <col min="2523" max="2523" width="14.7109375" style="11" customWidth="1"/>
    <col min="2524" max="2525" width="15.7109375" style="11" customWidth="1"/>
    <col min="2526" max="2529" width="12.7109375" style="11" customWidth="1"/>
    <col min="2530" max="2772" width="9.140625" style="11"/>
    <col min="2773" max="2773" width="14.7109375" style="11" customWidth="1"/>
    <col min="2774" max="2774" width="40.7109375" style="11" customWidth="1"/>
    <col min="2775" max="2775" width="6.7109375" style="11" customWidth="1"/>
    <col min="2776" max="2778" width="12.7109375" style="11" customWidth="1"/>
    <col min="2779" max="2779" width="14.7109375" style="11" customWidth="1"/>
    <col min="2780" max="2781" width="15.7109375" style="11" customWidth="1"/>
    <col min="2782" max="2785" width="12.7109375" style="11" customWidth="1"/>
    <col min="2786" max="3028" width="9.140625" style="11"/>
    <col min="3029" max="3029" width="14.7109375" style="11" customWidth="1"/>
    <col min="3030" max="3030" width="40.7109375" style="11" customWidth="1"/>
    <col min="3031" max="3031" width="6.7109375" style="11" customWidth="1"/>
    <col min="3032" max="3034" width="12.7109375" style="11" customWidth="1"/>
    <col min="3035" max="3035" width="14.7109375" style="11" customWidth="1"/>
    <col min="3036" max="3037" width="15.7109375" style="11" customWidth="1"/>
    <col min="3038" max="3041" width="12.7109375" style="11" customWidth="1"/>
    <col min="3042" max="3284" width="9.140625" style="11"/>
    <col min="3285" max="3285" width="14.7109375" style="11" customWidth="1"/>
    <col min="3286" max="3286" width="40.7109375" style="11" customWidth="1"/>
    <col min="3287" max="3287" width="6.7109375" style="11" customWidth="1"/>
    <col min="3288" max="3290" width="12.7109375" style="11" customWidth="1"/>
    <col min="3291" max="3291" width="14.7109375" style="11" customWidth="1"/>
    <col min="3292" max="3293" width="15.7109375" style="11" customWidth="1"/>
    <col min="3294" max="3297" width="12.7109375" style="11" customWidth="1"/>
    <col min="3298" max="3540" width="9.140625" style="11"/>
    <col min="3541" max="3541" width="14.7109375" style="11" customWidth="1"/>
    <col min="3542" max="3542" width="40.7109375" style="11" customWidth="1"/>
    <col min="3543" max="3543" width="6.7109375" style="11" customWidth="1"/>
    <col min="3544" max="3546" width="12.7109375" style="11" customWidth="1"/>
    <col min="3547" max="3547" width="14.7109375" style="11" customWidth="1"/>
    <col min="3548" max="3549" width="15.7109375" style="11" customWidth="1"/>
    <col min="3550" max="3553" width="12.7109375" style="11" customWidth="1"/>
    <col min="3554" max="3796" width="9.140625" style="11"/>
    <col min="3797" max="3797" width="14.7109375" style="11" customWidth="1"/>
    <col min="3798" max="3798" width="40.7109375" style="11" customWidth="1"/>
    <col min="3799" max="3799" width="6.7109375" style="11" customWidth="1"/>
    <col min="3800" max="3802" width="12.7109375" style="11" customWidth="1"/>
    <col min="3803" max="3803" width="14.7109375" style="11" customWidth="1"/>
    <col min="3804" max="3805" width="15.7109375" style="11" customWidth="1"/>
    <col min="3806" max="3809" width="12.7109375" style="11" customWidth="1"/>
    <col min="3810" max="4052" width="9.140625" style="11"/>
    <col min="4053" max="4053" width="14.7109375" style="11" customWidth="1"/>
    <col min="4054" max="4054" width="40.7109375" style="11" customWidth="1"/>
    <col min="4055" max="4055" width="6.7109375" style="11" customWidth="1"/>
    <col min="4056" max="4058" width="12.7109375" style="11" customWidth="1"/>
    <col min="4059" max="4059" width="14.7109375" style="11" customWidth="1"/>
    <col min="4060" max="4061" width="15.7109375" style="11" customWidth="1"/>
    <col min="4062" max="4065" width="12.7109375" style="11" customWidth="1"/>
    <col min="4066" max="4308" width="9.140625" style="11"/>
    <col min="4309" max="4309" width="14.7109375" style="11" customWidth="1"/>
    <col min="4310" max="4310" width="40.7109375" style="11" customWidth="1"/>
    <col min="4311" max="4311" width="6.7109375" style="11" customWidth="1"/>
    <col min="4312" max="4314" width="12.7109375" style="11" customWidth="1"/>
    <col min="4315" max="4315" width="14.7109375" style="11" customWidth="1"/>
    <col min="4316" max="4317" width="15.7109375" style="11" customWidth="1"/>
    <col min="4318" max="4321" width="12.7109375" style="11" customWidth="1"/>
    <col min="4322" max="4564" width="9.140625" style="11"/>
    <col min="4565" max="4565" width="14.7109375" style="11" customWidth="1"/>
    <col min="4566" max="4566" width="40.7109375" style="11" customWidth="1"/>
    <col min="4567" max="4567" width="6.7109375" style="11" customWidth="1"/>
    <col min="4568" max="4570" width="12.7109375" style="11" customWidth="1"/>
    <col min="4571" max="4571" width="14.7109375" style="11" customWidth="1"/>
    <col min="4572" max="4573" width="15.7109375" style="11" customWidth="1"/>
    <col min="4574" max="4577" width="12.7109375" style="11" customWidth="1"/>
    <col min="4578" max="4820" width="9.140625" style="11"/>
    <col min="4821" max="4821" width="14.7109375" style="11" customWidth="1"/>
    <col min="4822" max="4822" width="40.7109375" style="11" customWidth="1"/>
    <col min="4823" max="4823" width="6.7109375" style="11" customWidth="1"/>
    <col min="4824" max="4826" width="12.7109375" style="11" customWidth="1"/>
    <col min="4827" max="4827" width="14.7109375" style="11" customWidth="1"/>
    <col min="4828" max="4829" width="15.7109375" style="11" customWidth="1"/>
    <col min="4830" max="4833" width="12.7109375" style="11" customWidth="1"/>
    <col min="4834" max="5076" width="9.140625" style="11"/>
    <col min="5077" max="5077" width="14.7109375" style="11" customWidth="1"/>
    <col min="5078" max="5078" width="40.7109375" style="11" customWidth="1"/>
    <col min="5079" max="5079" width="6.7109375" style="11" customWidth="1"/>
    <col min="5080" max="5082" width="12.7109375" style="11" customWidth="1"/>
    <col min="5083" max="5083" width="14.7109375" style="11" customWidth="1"/>
    <col min="5084" max="5085" width="15.7109375" style="11" customWidth="1"/>
    <col min="5086" max="5089" width="12.7109375" style="11" customWidth="1"/>
    <col min="5090" max="5332" width="9.140625" style="11"/>
    <col min="5333" max="5333" width="14.7109375" style="11" customWidth="1"/>
    <col min="5334" max="5334" width="40.7109375" style="11" customWidth="1"/>
    <col min="5335" max="5335" width="6.7109375" style="11" customWidth="1"/>
    <col min="5336" max="5338" width="12.7109375" style="11" customWidth="1"/>
    <col min="5339" max="5339" width="14.7109375" style="11" customWidth="1"/>
    <col min="5340" max="5341" width="15.7109375" style="11" customWidth="1"/>
    <col min="5342" max="5345" width="12.7109375" style="11" customWidth="1"/>
    <col min="5346" max="5588" width="9.140625" style="11"/>
    <col min="5589" max="5589" width="14.7109375" style="11" customWidth="1"/>
    <col min="5590" max="5590" width="40.7109375" style="11" customWidth="1"/>
    <col min="5591" max="5591" width="6.7109375" style="11" customWidth="1"/>
    <col min="5592" max="5594" width="12.7109375" style="11" customWidth="1"/>
    <col min="5595" max="5595" width="14.7109375" style="11" customWidth="1"/>
    <col min="5596" max="5597" width="15.7109375" style="11" customWidth="1"/>
    <col min="5598" max="5601" width="12.7109375" style="11" customWidth="1"/>
    <col min="5602" max="5844" width="9.140625" style="11"/>
    <col min="5845" max="5845" width="14.7109375" style="11" customWidth="1"/>
    <col min="5846" max="5846" width="40.7109375" style="11" customWidth="1"/>
    <col min="5847" max="5847" width="6.7109375" style="11" customWidth="1"/>
    <col min="5848" max="5850" width="12.7109375" style="11" customWidth="1"/>
    <col min="5851" max="5851" width="14.7109375" style="11" customWidth="1"/>
    <col min="5852" max="5853" width="15.7109375" style="11" customWidth="1"/>
    <col min="5854" max="5857" width="12.7109375" style="11" customWidth="1"/>
    <col min="5858" max="6100" width="9.140625" style="11"/>
    <col min="6101" max="6101" width="14.7109375" style="11" customWidth="1"/>
    <col min="6102" max="6102" width="40.7109375" style="11" customWidth="1"/>
    <col min="6103" max="6103" width="6.7109375" style="11" customWidth="1"/>
    <col min="6104" max="6106" width="12.7109375" style="11" customWidth="1"/>
    <col min="6107" max="6107" width="14.7109375" style="11" customWidth="1"/>
    <col min="6108" max="6109" width="15.7109375" style="11" customWidth="1"/>
    <col min="6110" max="6113" width="12.7109375" style="11" customWidth="1"/>
    <col min="6114" max="6356" width="9.140625" style="11"/>
    <col min="6357" max="6357" width="14.7109375" style="11" customWidth="1"/>
    <col min="6358" max="6358" width="40.7109375" style="11" customWidth="1"/>
    <col min="6359" max="6359" width="6.7109375" style="11" customWidth="1"/>
    <col min="6360" max="6362" width="12.7109375" style="11" customWidth="1"/>
    <col min="6363" max="6363" width="14.7109375" style="11" customWidth="1"/>
    <col min="6364" max="6365" width="15.7109375" style="11" customWidth="1"/>
    <col min="6366" max="6369" width="12.7109375" style="11" customWidth="1"/>
    <col min="6370" max="6612" width="9.140625" style="11"/>
    <col min="6613" max="6613" width="14.7109375" style="11" customWidth="1"/>
    <col min="6614" max="6614" width="40.7109375" style="11" customWidth="1"/>
    <col min="6615" max="6615" width="6.7109375" style="11" customWidth="1"/>
    <col min="6616" max="6618" width="12.7109375" style="11" customWidth="1"/>
    <col min="6619" max="6619" width="14.7109375" style="11" customWidth="1"/>
    <col min="6620" max="6621" width="15.7109375" style="11" customWidth="1"/>
    <col min="6622" max="6625" width="12.7109375" style="11" customWidth="1"/>
    <col min="6626" max="6868" width="9.140625" style="11"/>
    <col min="6869" max="6869" width="14.7109375" style="11" customWidth="1"/>
    <col min="6870" max="6870" width="40.7109375" style="11" customWidth="1"/>
    <col min="6871" max="6871" width="6.7109375" style="11" customWidth="1"/>
    <col min="6872" max="6874" width="12.7109375" style="11" customWidth="1"/>
    <col min="6875" max="6875" width="14.7109375" style="11" customWidth="1"/>
    <col min="6876" max="6877" width="15.7109375" style="11" customWidth="1"/>
    <col min="6878" max="6881" width="12.7109375" style="11" customWidth="1"/>
    <col min="6882" max="7124" width="9.140625" style="11"/>
    <col min="7125" max="7125" width="14.7109375" style="11" customWidth="1"/>
    <col min="7126" max="7126" width="40.7109375" style="11" customWidth="1"/>
    <col min="7127" max="7127" width="6.7109375" style="11" customWidth="1"/>
    <col min="7128" max="7130" width="12.7109375" style="11" customWidth="1"/>
    <col min="7131" max="7131" width="14.7109375" style="11" customWidth="1"/>
    <col min="7132" max="7133" width="15.7109375" style="11" customWidth="1"/>
    <col min="7134" max="7137" width="12.7109375" style="11" customWidth="1"/>
    <col min="7138" max="7380" width="9.140625" style="11"/>
    <col min="7381" max="7381" width="14.7109375" style="11" customWidth="1"/>
    <col min="7382" max="7382" width="40.7109375" style="11" customWidth="1"/>
    <col min="7383" max="7383" width="6.7109375" style="11" customWidth="1"/>
    <col min="7384" max="7386" width="12.7109375" style="11" customWidth="1"/>
    <col min="7387" max="7387" width="14.7109375" style="11" customWidth="1"/>
    <col min="7388" max="7389" width="15.7109375" style="11" customWidth="1"/>
    <col min="7390" max="7393" width="12.7109375" style="11" customWidth="1"/>
    <col min="7394" max="7636" width="9.140625" style="11"/>
    <col min="7637" max="7637" width="14.7109375" style="11" customWidth="1"/>
    <col min="7638" max="7638" width="40.7109375" style="11" customWidth="1"/>
    <col min="7639" max="7639" width="6.7109375" style="11" customWidth="1"/>
    <col min="7640" max="7642" width="12.7109375" style="11" customWidth="1"/>
    <col min="7643" max="7643" width="14.7109375" style="11" customWidth="1"/>
    <col min="7644" max="7645" width="15.7109375" style="11" customWidth="1"/>
    <col min="7646" max="7649" width="12.7109375" style="11" customWidth="1"/>
    <col min="7650" max="7892" width="9.140625" style="11"/>
    <col min="7893" max="7893" width="14.7109375" style="11" customWidth="1"/>
    <col min="7894" max="7894" width="40.7109375" style="11" customWidth="1"/>
    <col min="7895" max="7895" width="6.7109375" style="11" customWidth="1"/>
    <col min="7896" max="7898" width="12.7109375" style="11" customWidth="1"/>
    <col min="7899" max="7899" width="14.7109375" style="11" customWidth="1"/>
    <col min="7900" max="7901" width="15.7109375" style="11" customWidth="1"/>
    <col min="7902" max="7905" width="12.7109375" style="11" customWidth="1"/>
    <col min="7906" max="8148" width="9.140625" style="11"/>
    <col min="8149" max="8149" width="14.7109375" style="11" customWidth="1"/>
    <col min="8150" max="8150" width="40.7109375" style="11" customWidth="1"/>
    <col min="8151" max="8151" width="6.7109375" style="11" customWidth="1"/>
    <col min="8152" max="8154" width="12.7109375" style="11" customWidth="1"/>
    <col min="8155" max="8155" width="14.7109375" style="11" customWidth="1"/>
    <col min="8156" max="8157" width="15.7109375" style="11" customWidth="1"/>
    <col min="8158" max="8161" width="12.7109375" style="11" customWidth="1"/>
    <col min="8162" max="8404" width="9.140625" style="11"/>
    <col min="8405" max="8405" width="14.7109375" style="11" customWidth="1"/>
    <col min="8406" max="8406" width="40.7109375" style="11" customWidth="1"/>
    <col min="8407" max="8407" width="6.7109375" style="11" customWidth="1"/>
    <col min="8408" max="8410" width="12.7109375" style="11" customWidth="1"/>
    <col min="8411" max="8411" width="14.7109375" style="11" customWidth="1"/>
    <col min="8412" max="8413" width="15.7109375" style="11" customWidth="1"/>
    <col min="8414" max="8417" width="12.7109375" style="11" customWidth="1"/>
    <col min="8418" max="8660" width="9.140625" style="11"/>
    <col min="8661" max="8661" width="14.7109375" style="11" customWidth="1"/>
    <col min="8662" max="8662" width="40.7109375" style="11" customWidth="1"/>
    <col min="8663" max="8663" width="6.7109375" style="11" customWidth="1"/>
    <col min="8664" max="8666" width="12.7109375" style="11" customWidth="1"/>
    <col min="8667" max="8667" width="14.7109375" style="11" customWidth="1"/>
    <col min="8668" max="8669" width="15.7109375" style="11" customWidth="1"/>
    <col min="8670" max="8673" width="12.7109375" style="11" customWidth="1"/>
    <col min="8674" max="8916" width="9.140625" style="11"/>
    <col min="8917" max="8917" width="14.7109375" style="11" customWidth="1"/>
    <col min="8918" max="8918" width="40.7109375" style="11" customWidth="1"/>
    <col min="8919" max="8919" width="6.7109375" style="11" customWidth="1"/>
    <col min="8920" max="8922" width="12.7109375" style="11" customWidth="1"/>
    <col min="8923" max="8923" width="14.7109375" style="11" customWidth="1"/>
    <col min="8924" max="8925" width="15.7109375" style="11" customWidth="1"/>
    <col min="8926" max="8929" width="12.7109375" style="11" customWidth="1"/>
    <col min="8930" max="9172" width="9.140625" style="11"/>
    <col min="9173" max="9173" width="14.7109375" style="11" customWidth="1"/>
    <col min="9174" max="9174" width="40.7109375" style="11" customWidth="1"/>
    <col min="9175" max="9175" width="6.7109375" style="11" customWidth="1"/>
    <col min="9176" max="9178" width="12.7109375" style="11" customWidth="1"/>
    <col min="9179" max="9179" width="14.7109375" style="11" customWidth="1"/>
    <col min="9180" max="9181" width="15.7109375" style="11" customWidth="1"/>
    <col min="9182" max="9185" width="12.7109375" style="11" customWidth="1"/>
    <col min="9186" max="9428" width="9.140625" style="11"/>
    <col min="9429" max="9429" width="14.7109375" style="11" customWidth="1"/>
    <col min="9430" max="9430" width="40.7109375" style="11" customWidth="1"/>
    <col min="9431" max="9431" width="6.7109375" style="11" customWidth="1"/>
    <col min="9432" max="9434" width="12.7109375" style="11" customWidth="1"/>
    <col min="9435" max="9435" width="14.7109375" style="11" customWidth="1"/>
    <col min="9436" max="9437" width="15.7109375" style="11" customWidth="1"/>
    <col min="9438" max="9441" width="12.7109375" style="11" customWidth="1"/>
    <col min="9442" max="9684" width="9.140625" style="11"/>
    <col min="9685" max="9685" width="14.7109375" style="11" customWidth="1"/>
    <col min="9686" max="9686" width="40.7109375" style="11" customWidth="1"/>
    <col min="9687" max="9687" width="6.7109375" style="11" customWidth="1"/>
    <col min="9688" max="9690" width="12.7109375" style="11" customWidth="1"/>
    <col min="9691" max="9691" width="14.7109375" style="11" customWidth="1"/>
    <col min="9692" max="9693" width="15.7109375" style="11" customWidth="1"/>
    <col min="9694" max="9697" width="12.7109375" style="11" customWidth="1"/>
    <col min="9698" max="9940" width="9.140625" style="11"/>
    <col min="9941" max="9941" width="14.7109375" style="11" customWidth="1"/>
    <col min="9942" max="9942" width="40.7109375" style="11" customWidth="1"/>
    <col min="9943" max="9943" width="6.7109375" style="11" customWidth="1"/>
    <col min="9944" max="9946" width="12.7109375" style="11" customWidth="1"/>
    <col min="9947" max="9947" width="14.7109375" style="11" customWidth="1"/>
    <col min="9948" max="9949" width="15.7109375" style="11" customWidth="1"/>
    <col min="9950" max="9953" width="12.7109375" style="11" customWidth="1"/>
    <col min="9954" max="10196" width="9.140625" style="11"/>
    <col min="10197" max="10197" width="14.7109375" style="11" customWidth="1"/>
    <col min="10198" max="10198" width="40.7109375" style="11" customWidth="1"/>
    <col min="10199" max="10199" width="6.7109375" style="11" customWidth="1"/>
    <col min="10200" max="10202" width="12.7109375" style="11" customWidth="1"/>
    <col min="10203" max="10203" width="14.7109375" style="11" customWidth="1"/>
    <col min="10204" max="10205" width="15.7109375" style="11" customWidth="1"/>
    <col min="10206" max="10209" width="12.7109375" style="11" customWidth="1"/>
    <col min="10210" max="10452" width="9.140625" style="11"/>
    <col min="10453" max="10453" width="14.7109375" style="11" customWidth="1"/>
    <col min="10454" max="10454" width="40.7109375" style="11" customWidth="1"/>
    <col min="10455" max="10455" width="6.7109375" style="11" customWidth="1"/>
    <col min="10456" max="10458" width="12.7109375" style="11" customWidth="1"/>
    <col min="10459" max="10459" width="14.7109375" style="11" customWidth="1"/>
    <col min="10460" max="10461" width="15.7109375" style="11" customWidth="1"/>
    <col min="10462" max="10465" width="12.7109375" style="11" customWidth="1"/>
    <col min="10466" max="10708" width="9.140625" style="11"/>
    <col min="10709" max="10709" width="14.7109375" style="11" customWidth="1"/>
    <col min="10710" max="10710" width="40.7109375" style="11" customWidth="1"/>
    <col min="10711" max="10711" width="6.7109375" style="11" customWidth="1"/>
    <col min="10712" max="10714" width="12.7109375" style="11" customWidth="1"/>
    <col min="10715" max="10715" width="14.7109375" style="11" customWidth="1"/>
    <col min="10716" max="10717" width="15.7109375" style="11" customWidth="1"/>
    <col min="10718" max="10721" width="12.7109375" style="11" customWidth="1"/>
    <col min="10722" max="10964" width="9.140625" style="11"/>
    <col min="10965" max="10965" width="14.7109375" style="11" customWidth="1"/>
    <col min="10966" max="10966" width="40.7109375" style="11" customWidth="1"/>
    <col min="10967" max="10967" width="6.7109375" style="11" customWidth="1"/>
    <col min="10968" max="10970" width="12.7109375" style="11" customWidth="1"/>
    <col min="10971" max="10971" width="14.7109375" style="11" customWidth="1"/>
    <col min="10972" max="10973" width="15.7109375" style="11" customWidth="1"/>
    <col min="10974" max="10977" width="12.7109375" style="11" customWidth="1"/>
    <col min="10978" max="11220" width="9.140625" style="11"/>
    <col min="11221" max="11221" width="14.7109375" style="11" customWidth="1"/>
    <col min="11222" max="11222" width="40.7109375" style="11" customWidth="1"/>
    <col min="11223" max="11223" width="6.7109375" style="11" customWidth="1"/>
    <col min="11224" max="11226" width="12.7109375" style="11" customWidth="1"/>
    <col min="11227" max="11227" width="14.7109375" style="11" customWidth="1"/>
    <col min="11228" max="11229" width="15.7109375" style="11" customWidth="1"/>
    <col min="11230" max="11233" width="12.7109375" style="11" customWidth="1"/>
    <col min="11234" max="11476" width="9.140625" style="11"/>
    <col min="11477" max="11477" width="14.7109375" style="11" customWidth="1"/>
    <col min="11478" max="11478" width="40.7109375" style="11" customWidth="1"/>
    <col min="11479" max="11479" width="6.7109375" style="11" customWidth="1"/>
    <col min="11480" max="11482" width="12.7109375" style="11" customWidth="1"/>
    <col min="11483" max="11483" width="14.7109375" style="11" customWidth="1"/>
    <col min="11484" max="11485" width="15.7109375" style="11" customWidth="1"/>
    <col min="11486" max="11489" width="12.7109375" style="11" customWidth="1"/>
    <col min="11490" max="11732" width="9.140625" style="11"/>
    <col min="11733" max="11733" width="14.7109375" style="11" customWidth="1"/>
    <col min="11734" max="11734" width="40.7109375" style="11" customWidth="1"/>
    <col min="11735" max="11735" width="6.7109375" style="11" customWidth="1"/>
    <col min="11736" max="11738" width="12.7109375" style="11" customWidth="1"/>
    <col min="11739" max="11739" width="14.7109375" style="11" customWidth="1"/>
    <col min="11740" max="11741" width="15.7109375" style="11" customWidth="1"/>
    <col min="11742" max="11745" width="12.7109375" style="11" customWidth="1"/>
    <col min="11746" max="11988" width="9.140625" style="11"/>
    <col min="11989" max="11989" width="14.7109375" style="11" customWidth="1"/>
    <col min="11990" max="11990" width="40.7109375" style="11" customWidth="1"/>
    <col min="11991" max="11991" width="6.7109375" style="11" customWidth="1"/>
    <col min="11992" max="11994" width="12.7109375" style="11" customWidth="1"/>
    <col min="11995" max="11995" width="14.7109375" style="11" customWidth="1"/>
    <col min="11996" max="11997" width="15.7109375" style="11" customWidth="1"/>
    <col min="11998" max="12001" width="12.7109375" style="11" customWidth="1"/>
    <col min="12002" max="12244" width="9.140625" style="11"/>
    <col min="12245" max="12245" width="14.7109375" style="11" customWidth="1"/>
    <col min="12246" max="12246" width="40.7109375" style="11" customWidth="1"/>
    <col min="12247" max="12247" width="6.7109375" style="11" customWidth="1"/>
    <col min="12248" max="12250" width="12.7109375" style="11" customWidth="1"/>
    <col min="12251" max="12251" width="14.7109375" style="11" customWidth="1"/>
    <col min="12252" max="12253" width="15.7109375" style="11" customWidth="1"/>
    <col min="12254" max="12257" width="12.7109375" style="11" customWidth="1"/>
    <col min="12258" max="12500" width="9.140625" style="11"/>
    <col min="12501" max="12501" width="14.7109375" style="11" customWidth="1"/>
    <col min="12502" max="12502" width="40.7109375" style="11" customWidth="1"/>
    <col min="12503" max="12503" width="6.7109375" style="11" customWidth="1"/>
    <col min="12504" max="12506" width="12.7109375" style="11" customWidth="1"/>
    <col min="12507" max="12507" width="14.7109375" style="11" customWidth="1"/>
    <col min="12508" max="12509" width="15.7109375" style="11" customWidth="1"/>
    <col min="12510" max="12513" width="12.7109375" style="11" customWidth="1"/>
    <col min="12514" max="12756" width="9.140625" style="11"/>
    <col min="12757" max="12757" width="14.7109375" style="11" customWidth="1"/>
    <col min="12758" max="12758" width="40.7109375" style="11" customWidth="1"/>
    <col min="12759" max="12759" width="6.7109375" style="11" customWidth="1"/>
    <col min="12760" max="12762" width="12.7109375" style="11" customWidth="1"/>
    <col min="12763" max="12763" width="14.7109375" style="11" customWidth="1"/>
    <col min="12764" max="12765" width="15.7109375" style="11" customWidth="1"/>
    <col min="12766" max="12769" width="12.7109375" style="11" customWidth="1"/>
    <col min="12770" max="13012" width="9.140625" style="11"/>
    <col min="13013" max="13013" width="14.7109375" style="11" customWidth="1"/>
    <col min="13014" max="13014" width="40.7109375" style="11" customWidth="1"/>
    <col min="13015" max="13015" width="6.7109375" style="11" customWidth="1"/>
    <col min="13016" max="13018" width="12.7109375" style="11" customWidth="1"/>
    <col min="13019" max="13019" width="14.7109375" style="11" customWidth="1"/>
    <col min="13020" max="13021" width="15.7109375" style="11" customWidth="1"/>
    <col min="13022" max="13025" width="12.7109375" style="11" customWidth="1"/>
    <col min="13026" max="13268" width="9.140625" style="11"/>
    <col min="13269" max="13269" width="14.7109375" style="11" customWidth="1"/>
    <col min="13270" max="13270" width="40.7109375" style="11" customWidth="1"/>
    <col min="13271" max="13271" width="6.7109375" style="11" customWidth="1"/>
    <col min="13272" max="13274" width="12.7109375" style="11" customWidth="1"/>
    <col min="13275" max="13275" width="14.7109375" style="11" customWidth="1"/>
    <col min="13276" max="13277" width="15.7109375" style="11" customWidth="1"/>
    <col min="13278" max="13281" width="12.7109375" style="11" customWidth="1"/>
    <col min="13282" max="13524" width="9.140625" style="11"/>
    <col min="13525" max="13525" width="14.7109375" style="11" customWidth="1"/>
    <col min="13526" max="13526" width="40.7109375" style="11" customWidth="1"/>
    <col min="13527" max="13527" width="6.7109375" style="11" customWidth="1"/>
    <col min="13528" max="13530" width="12.7109375" style="11" customWidth="1"/>
    <col min="13531" max="13531" width="14.7109375" style="11" customWidth="1"/>
    <col min="13532" max="13533" width="15.7109375" style="11" customWidth="1"/>
    <col min="13534" max="13537" width="12.7109375" style="11" customWidth="1"/>
    <col min="13538" max="13780" width="9.140625" style="11"/>
    <col min="13781" max="13781" width="14.7109375" style="11" customWidth="1"/>
    <col min="13782" max="13782" width="40.7109375" style="11" customWidth="1"/>
    <col min="13783" max="13783" width="6.7109375" style="11" customWidth="1"/>
    <col min="13784" max="13786" width="12.7109375" style="11" customWidth="1"/>
    <col min="13787" max="13787" width="14.7109375" style="11" customWidth="1"/>
    <col min="13788" max="13789" width="15.7109375" style="11" customWidth="1"/>
    <col min="13790" max="13793" width="12.7109375" style="11" customWidth="1"/>
    <col min="13794" max="14036" width="9.140625" style="11"/>
    <col min="14037" max="14037" width="14.7109375" style="11" customWidth="1"/>
    <col min="14038" max="14038" width="40.7109375" style="11" customWidth="1"/>
    <col min="14039" max="14039" width="6.7109375" style="11" customWidth="1"/>
    <col min="14040" max="14042" width="12.7109375" style="11" customWidth="1"/>
    <col min="14043" max="14043" width="14.7109375" style="11" customWidth="1"/>
    <col min="14044" max="14045" width="15.7109375" style="11" customWidth="1"/>
    <col min="14046" max="14049" width="12.7109375" style="11" customWidth="1"/>
    <col min="14050" max="14292" width="9.140625" style="11"/>
    <col min="14293" max="14293" width="14.7109375" style="11" customWidth="1"/>
    <col min="14294" max="14294" width="40.7109375" style="11" customWidth="1"/>
    <col min="14295" max="14295" width="6.7109375" style="11" customWidth="1"/>
    <col min="14296" max="14298" width="12.7109375" style="11" customWidth="1"/>
    <col min="14299" max="14299" width="14.7109375" style="11" customWidth="1"/>
    <col min="14300" max="14301" width="15.7109375" style="11" customWidth="1"/>
    <col min="14302" max="14305" width="12.7109375" style="11" customWidth="1"/>
    <col min="14306" max="14548" width="9.140625" style="11"/>
    <col min="14549" max="14549" width="14.7109375" style="11" customWidth="1"/>
    <col min="14550" max="14550" width="40.7109375" style="11" customWidth="1"/>
    <col min="14551" max="14551" width="6.7109375" style="11" customWidth="1"/>
    <col min="14552" max="14554" width="12.7109375" style="11" customWidth="1"/>
    <col min="14555" max="14555" width="14.7109375" style="11" customWidth="1"/>
    <col min="14556" max="14557" width="15.7109375" style="11" customWidth="1"/>
    <col min="14558" max="14561" width="12.7109375" style="11" customWidth="1"/>
    <col min="14562" max="14804" width="9.140625" style="11"/>
    <col min="14805" max="14805" width="14.7109375" style="11" customWidth="1"/>
    <col min="14806" max="14806" width="40.7109375" style="11" customWidth="1"/>
    <col min="14807" max="14807" width="6.7109375" style="11" customWidth="1"/>
    <col min="14808" max="14810" width="12.7109375" style="11" customWidth="1"/>
    <col min="14811" max="14811" width="14.7109375" style="11" customWidth="1"/>
    <col min="14812" max="14813" width="15.7109375" style="11" customWidth="1"/>
    <col min="14814" max="14817" width="12.7109375" style="11" customWidth="1"/>
    <col min="14818" max="15060" width="9.140625" style="11"/>
    <col min="15061" max="15061" width="14.7109375" style="11" customWidth="1"/>
    <col min="15062" max="15062" width="40.7109375" style="11" customWidth="1"/>
    <col min="15063" max="15063" width="6.7109375" style="11" customWidth="1"/>
    <col min="15064" max="15066" width="12.7109375" style="11" customWidth="1"/>
    <col min="15067" max="15067" width="14.7109375" style="11" customWidth="1"/>
    <col min="15068" max="15069" width="15.7109375" style="11" customWidth="1"/>
    <col min="15070" max="15073" width="12.7109375" style="11" customWidth="1"/>
    <col min="15074" max="15316" width="9.140625" style="11"/>
    <col min="15317" max="15317" width="14.7109375" style="11" customWidth="1"/>
    <col min="15318" max="15318" width="40.7109375" style="11" customWidth="1"/>
    <col min="15319" max="15319" width="6.7109375" style="11" customWidth="1"/>
    <col min="15320" max="15322" width="12.7109375" style="11" customWidth="1"/>
    <col min="15323" max="15323" width="14.7109375" style="11" customWidth="1"/>
    <col min="15324" max="15325" width="15.7109375" style="11" customWidth="1"/>
    <col min="15326" max="15329" width="12.7109375" style="11" customWidth="1"/>
    <col min="15330" max="15572" width="9.140625" style="11"/>
    <col min="15573" max="15573" width="14.7109375" style="11" customWidth="1"/>
    <col min="15574" max="15574" width="40.7109375" style="11" customWidth="1"/>
    <col min="15575" max="15575" width="6.7109375" style="11" customWidth="1"/>
    <col min="15576" max="15578" width="12.7109375" style="11" customWidth="1"/>
    <col min="15579" max="15579" width="14.7109375" style="11" customWidth="1"/>
    <col min="15580" max="15581" width="15.7109375" style="11" customWidth="1"/>
    <col min="15582" max="15585" width="12.7109375" style="11" customWidth="1"/>
    <col min="15586" max="15828" width="9.140625" style="11"/>
    <col min="15829" max="15829" width="14.7109375" style="11" customWidth="1"/>
    <col min="15830" max="15830" width="40.7109375" style="11" customWidth="1"/>
    <col min="15831" max="15831" width="6.7109375" style="11" customWidth="1"/>
    <col min="15832" max="15834" width="12.7109375" style="11" customWidth="1"/>
    <col min="15835" max="15835" width="14.7109375" style="11" customWidth="1"/>
    <col min="15836" max="15837" width="15.7109375" style="11" customWidth="1"/>
    <col min="15838" max="15841" width="12.7109375" style="11" customWidth="1"/>
    <col min="15842" max="16084" width="9.140625" style="11"/>
    <col min="16085" max="16085" width="14.7109375" style="11" customWidth="1"/>
    <col min="16086" max="16086" width="40.7109375" style="11" customWidth="1"/>
    <col min="16087" max="16087" width="6.7109375" style="11" customWidth="1"/>
    <col min="16088" max="16090" width="12.7109375" style="11" customWidth="1"/>
    <col min="16091" max="16091" width="14.7109375" style="11" customWidth="1"/>
    <col min="16092" max="16093" width="15.7109375" style="11" customWidth="1"/>
    <col min="16094" max="16097" width="12.7109375" style="11" customWidth="1"/>
    <col min="16098" max="16384" width="9.140625" style="11"/>
  </cols>
  <sheetData>
    <row r="1" spans="1:14" s="2" customFormat="1" x14ac:dyDescent="0.2">
      <c r="A1" s="1"/>
      <c r="B1" s="139" t="s">
        <v>100</v>
      </c>
      <c r="C1" s="139"/>
      <c r="D1" s="139"/>
      <c r="E1" s="139"/>
      <c r="F1" s="139"/>
      <c r="G1" s="139"/>
      <c r="H1" s="139"/>
      <c r="I1" s="139"/>
      <c r="J1" s="139"/>
    </row>
    <row r="2" spans="1:14" s="2" customFormat="1" x14ac:dyDescent="0.2">
      <c r="A2" s="1"/>
      <c r="B2" s="139" t="s">
        <v>0</v>
      </c>
      <c r="C2" s="139"/>
      <c r="D2" s="139"/>
      <c r="E2" s="139"/>
      <c r="F2" s="139"/>
      <c r="G2" s="139"/>
      <c r="H2" s="139"/>
      <c r="I2" s="139"/>
      <c r="J2" s="139"/>
    </row>
    <row r="3" spans="1:14" s="2" customFormat="1" x14ac:dyDescent="0.2">
      <c r="A3" s="1"/>
      <c r="B3" s="140" t="s">
        <v>101</v>
      </c>
      <c r="C3" s="140"/>
      <c r="D3" s="140"/>
      <c r="E3" s="140"/>
      <c r="F3" s="140"/>
      <c r="G3" s="140"/>
      <c r="H3" s="140"/>
      <c r="I3" s="140"/>
      <c r="J3" s="140"/>
    </row>
    <row r="4" spans="1:14" s="2" customFormat="1" x14ac:dyDescent="0.2">
      <c r="A4" s="4"/>
      <c r="B4" s="146"/>
      <c r="C4" s="146"/>
      <c r="D4" s="146"/>
      <c r="E4" s="146"/>
      <c r="F4" s="147"/>
      <c r="G4" s="141" t="s">
        <v>60</v>
      </c>
      <c r="H4" s="142"/>
      <c r="I4" s="142"/>
      <c r="J4" s="143"/>
    </row>
    <row r="5" spans="1:14" s="2" customFormat="1" x14ac:dyDescent="0.2">
      <c r="A5" s="8"/>
      <c r="B5" s="148"/>
      <c r="C5" s="148"/>
      <c r="D5" s="148"/>
      <c r="E5" s="148"/>
      <c r="F5" s="149"/>
      <c r="G5" s="144" t="s">
        <v>1</v>
      </c>
      <c r="H5" s="145"/>
      <c r="I5" s="150" t="s">
        <v>99</v>
      </c>
      <c r="J5" s="151"/>
    </row>
    <row r="6" spans="1:14" s="2" customFormat="1" ht="16.5" x14ac:dyDescent="0.2">
      <c r="A6" s="124" t="s">
        <v>11</v>
      </c>
      <c r="B6" s="152" t="str">
        <f>"FORNECIMENTO, TRANSPORTE E INSTALAÇÃO DE MÓDULOS SANITÁRIOS COM TRATAMENTO POR DESIDRATAÇÃO -"&amp;A7</f>
        <v>FORNECIMENTO, TRANSPORTE E INSTALAÇÃO DE MÓDULOS SANITÁRIOS COM TRATAMENTO POR DESIDRATAÇÃO -ALAGOAS</v>
      </c>
      <c r="C6" s="152"/>
      <c r="D6" s="152"/>
      <c r="E6" s="152"/>
      <c r="F6" s="153"/>
      <c r="G6" s="144" t="s">
        <v>12</v>
      </c>
      <c r="H6" s="145"/>
      <c r="I6" s="158">
        <v>0.23499999999999999</v>
      </c>
      <c r="J6" s="159"/>
    </row>
    <row r="7" spans="1:14" s="2" customFormat="1" ht="17.25" x14ac:dyDescent="0.2">
      <c r="A7" s="125" t="s">
        <v>67</v>
      </c>
      <c r="B7" s="163"/>
      <c r="C7" s="163"/>
      <c r="D7" s="163"/>
      <c r="E7" s="163"/>
      <c r="F7" s="164"/>
      <c r="G7" s="144" t="s">
        <v>13</v>
      </c>
      <c r="H7" s="145"/>
      <c r="I7" s="158">
        <v>0.111</v>
      </c>
      <c r="J7" s="159"/>
    </row>
    <row r="8" spans="1:14" s="2" customFormat="1" ht="17.25" x14ac:dyDescent="0.2">
      <c r="A8" s="126"/>
      <c r="B8" s="165" t="s">
        <v>61</v>
      </c>
      <c r="C8" s="165"/>
      <c r="D8" s="165"/>
      <c r="E8" s="165"/>
      <c r="F8" s="166"/>
      <c r="G8" s="144" t="s">
        <v>50</v>
      </c>
      <c r="H8" s="145"/>
      <c r="I8" s="160">
        <v>360</v>
      </c>
      <c r="J8" s="161"/>
    </row>
    <row r="9" spans="1:14" s="20" customFormat="1" ht="37.15" customHeight="1" x14ac:dyDescent="0.2">
      <c r="A9" s="126"/>
      <c r="B9" s="127"/>
      <c r="C9" s="127"/>
      <c r="D9" s="127"/>
      <c r="E9" s="127"/>
      <c r="F9" s="127"/>
      <c r="G9" s="155" t="s">
        <v>109</v>
      </c>
      <c r="H9" s="155"/>
      <c r="I9" s="154">
        <f>ROUND(J28,2)</f>
        <v>0</v>
      </c>
      <c r="J9" s="154"/>
    </row>
    <row r="10" spans="1:14" s="2" customFormat="1" x14ac:dyDescent="0.2">
      <c r="A10" s="4"/>
      <c r="B10" s="5"/>
      <c r="C10" s="10"/>
      <c r="D10" s="10"/>
      <c r="E10" s="3"/>
      <c r="F10" s="3"/>
      <c r="G10" s="6"/>
      <c r="H10" s="6"/>
      <c r="I10" s="6"/>
      <c r="J10" s="6"/>
    </row>
    <row r="11" spans="1:14" s="5" customFormat="1" ht="51.75" x14ac:dyDescent="0.2">
      <c r="A11" s="100" t="s">
        <v>2</v>
      </c>
      <c r="B11" s="101" t="s">
        <v>53</v>
      </c>
      <c r="C11" s="101" t="s">
        <v>25</v>
      </c>
      <c r="D11" s="101" t="s">
        <v>4</v>
      </c>
      <c r="E11" s="102" t="s">
        <v>55</v>
      </c>
      <c r="F11" s="102" t="s">
        <v>21</v>
      </c>
      <c r="G11" s="103" t="s">
        <v>22</v>
      </c>
      <c r="H11" s="103" t="s">
        <v>23</v>
      </c>
      <c r="I11" s="102" t="s">
        <v>24</v>
      </c>
      <c r="J11" s="102" t="s">
        <v>54</v>
      </c>
    </row>
    <row r="12" spans="1:14" s="17" customFormat="1" ht="24.95" customHeight="1" x14ac:dyDescent="0.25">
      <c r="A12" s="104" t="s">
        <v>5</v>
      </c>
      <c r="B12" s="138" t="s">
        <v>17</v>
      </c>
      <c r="C12" s="138"/>
      <c r="D12" s="138"/>
      <c r="E12" s="138"/>
      <c r="F12" s="138"/>
      <c r="G12" s="138"/>
      <c r="H12" s="138"/>
      <c r="I12" s="105">
        <f>ROUND(I16+I22+I14,2)</f>
        <v>0</v>
      </c>
      <c r="J12" s="105">
        <f>ROUND(I12/$I$8,2)</f>
        <v>0</v>
      </c>
      <c r="L12" s="18"/>
    </row>
    <row r="13" spans="1:14" s="17" customFormat="1" ht="24.95" customHeight="1" x14ac:dyDescent="0.25">
      <c r="A13" s="106" t="s">
        <v>6</v>
      </c>
      <c r="B13" s="107" t="s">
        <v>69</v>
      </c>
      <c r="C13" s="108"/>
      <c r="D13" s="108"/>
      <c r="E13" s="108"/>
      <c r="F13" s="108"/>
      <c r="G13" s="108"/>
      <c r="H13" s="108"/>
      <c r="I13" s="108"/>
      <c r="J13" s="108"/>
      <c r="L13" s="66"/>
    </row>
    <row r="14" spans="1:14" s="17" customFormat="1" ht="24.95" customHeight="1" x14ac:dyDescent="0.25">
      <c r="A14" s="109" t="s">
        <v>66</v>
      </c>
      <c r="B14" s="108" t="s">
        <v>70</v>
      </c>
      <c r="C14" s="110" t="s">
        <v>63</v>
      </c>
      <c r="D14" s="111" t="s">
        <v>9</v>
      </c>
      <c r="E14" s="111" t="s">
        <v>71</v>
      </c>
      <c r="F14" s="111">
        <v>17.28</v>
      </c>
      <c r="G14" s="112"/>
      <c r="H14" s="113"/>
      <c r="I14" s="114">
        <f t="shared" ref="I14" si="0">ROUND(ROUND(F14,2)*ROUND(H14,2),2)</f>
        <v>0</v>
      </c>
      <c r="J14" s="114">
        <f>ROUND(I14/$I$8,2)</f>
        <v>0</v>
      </c>
      <c r="M14" s="18"/>
    </row>
    <row r="15" spans="1:14" s="40" customFormat="1" ht="24.95" customHeight="1" x14ac:dyDescent="0.25">
      <c r="A15" s="167" t="s">
        <v>18</v>
      </c>
      <c r="B15" s="167"/>
      <c r="C15" s="167"/>
      <c r="D15" s="167"/>
      <c r="E15" s="167"/>
      <c r="F15" s="167"/>
      <c r="G15" s="167"/>
      <c r="H15" s="167"/>
      <c r="I15" s="167"/>
      <c r="J15" s="167"/>
      <c r="K15" s="70"/>
      <c r="L15" s="17"/>
      <c r="M15" s="18"/>
      <c r="N15" s="17"/>
    </row>
    <row r="16" spans="1:14" s="17" customFormat="1" ht="24.95" customHeight="1" x14ac:dyDescent="0.25">
      <c r="A16" s="115" t="s">
        <v>7</v>
      </c>
      <c r="B16" s="138" t="s">
        <v>103</v>
      </c>
      <c r="C16" s="138"/>
      <c r="D16" s="138"/>
      <c r="E16" s="138"/>
      <c r="F16" s="138"/>
      <c r="G16" s="138"/>
      <c r="H16" s="138"/>
      <c r="I16" s="105">
        <f>ROUND(SUM(I17:I20),2)</f>
        <v>0</v>
      </c>
      <c r="J16" s="105">
        <f>ROUND(I16/$I$8,2)</f>
        <v>0</v>
      </c>
      <c r="M16" s="18"/>
    </row>
    <row r="17" spans="1:14" s="17" customFormat="1" ht="24.95" customHeight="1" x14ac:dyDescent="0.25">
      <c r="A17" s="116" t="s">
        <v>14</v>
      </c>
      <c r="B17" s="117" t="s">
        <v>88</v>
      </c>
      <c r="C17" s="118" t="s">
        <v>64</v>
      </c>
      <c r="D17" s="119" t="s">
        <v>20</v>
      </c>
      <c r="E17" s="113">
        <v>115.67044444444444</v>
      </c>
      <c r="F17" s="113">
        <v>41641.360000000001</v>
      </c>
      <c r="G17" s="113"/>
      <c r="H17" s="113"/>
      <c r="I17" s="113">
        <f>ROUND(ROUND(F17,2)*ROUND(H17,2),2)</f>
        <v>0</v>
      </c>
      <c r="J17" s="113">
        <f>I17/$I$8</f>
        <v>0</v>
      </c>
      <c r="M17" s="18"/>
    </row>
    <row r="18" spans="1:14" ht="24.95" customHeight="1" x14ac:dyDescent="0.25">
      <c r="A18" s="116" t="s">
        <v>82</v>
      </c>
      <c r="B18" s="117" t="s">
        <v>98</v>
      </c>
      <c r="C18" s="118" t="s">
        <v>65</v>
      </c>
      <c r="D18" s="119" t="s">
        <v>20</v>
      </c>
      <c r="E18" s="113">
        <v>4.8099999999999996</v>
      </c>
      <c r="F18" s="113">
        <v>1731.6</v>
      </c>
      <c r="G18" s="113"/>
      <c r="H18" s="113"/>
      <c r="I18" s="113">
        <f>ROUND(ROUND(F18,2)*ROUND(H18,2),2)</f>
        <v>0</v>
      </c>
      <c r="J18" s="113">
        <f>I18/$I$8</f>
        <v>0</v>
      </c>
      <c r="K18" s="16"/>
      <c r="L18" s="17"/>
      <c r="M18" s="18"/>
      <c r="N18" s="17"/>
    </row>
    <row r="19" spans="1:14" ht="24.95" customHeight="1" x14ac:dyDescent="0.25">
      <c r="A19" s="116" t="s">
        <v>83</v>
      </c>
      <c r="B19" s="117" t="s">
        <v>90</v>
      </c>
      <c r="C19" s="118" t="s">
        <v>85</v>
      </c>
      <c r="D19" s="119" t="s">
        <v>20</v>
      </c>
      <c r="E19" s="113">
        <v>0.89</v>
      </c>
      <c r="F19" s="113">
        <v>321.02999999999997</v>
      </c>
      <c r="G19" s="113"/>
      <c r="H19" s="113"/>
      <c r="I19" s="113">
        <f t="shared" ref="I19:I20" si="1">ROUND(ROUND(F19,2)*ROUND(H19,2),2)</f>
        <v>0</v>
      </c>
      <c r="J19" s="113">
        <f t="shared" ref="J19:J20" si="2">I19/$I$8</f>
        <v>0</v>
      </c>
      <c r="K19" s="16"/>
      <c r="L19" s="17"/>
      <c r="M19" s="18"/>
      <c r="N19" s="17"/>
    </row>
    <row r="20" spans="1:14" ht="24.95" customHeight="1" x14ac:dyDescent="0.25">
      <c r="A20" s="116" t="s">
        <v>86</v>
      </c>
      <c r="B20" s="117" t="s">
        <v>91</v>
      </c>
      <c r="C20" s="118" t="s">
        <v>87</v>
      </c>
      <c r="D20" s="119" t="s">
        <v>20</v>
      </c>
      <c r="E20" s="113">
        <v>2.68</v>
      </c>
      <c r="F20" s="113">
        <v>963.12</v>
      </c>
      <c r="G20" s="113"/>
      <c r="H20" s="113"/>
      <c r="I20" s="113">
        <f t="shared" si="1"/>
        <v>0</v>
      </c>
      <c r="J20" s="113">
        <f t="shared" si="2"/>
        <v>0</v>
      </c>
      <c r="K20" s="16"/>
      <c r="L20" s="17"/>
      <c r="M20" s="18"/>
      <c r="N20" s="17"/>
    </row>
    <row r="21" spans="1:14" s="40" customFormat="1" ht="24.95" customHeight="1" x14ac:dyDescent="0.25">
      <c r="A21" s="168"/>
      <c r="B21" s="168"/>
      <c r="C21" s="168"/>
      <c r="D21" s="168"/>
      <c r="E21" s="168"/>
      <c r="F21" s="168"/>
      <c r="G21" s="168"/>
      <c r="H21" s="168"/>
      <c r="I21" s="168"/>
      <c r="J21" s="168"/>
      <c r="K21" s="16"/>
      <c r="L21" s="17"/>
      <c r="M21" s="18"/>
      <c r="N21" s="17"/>
    </row>
    <row r="22" spans="1:14" s="17" customFormat="1" ht="24.95" customHeight="1" x14ac:dyDescent="0.25">
      <c r="A22" s="115" t="s">
        <v>30</v>
      </c>
      <c r="B22" s="138" t="s">
        <v>104</v>
      </c>
      <c r="C22" s="138"/>
      <c r="D22" s="138"/>
      <c r="E22" s="138"/>
      <c r="F22" s="138"/>
      <c r="G22" s="138"/>
      <c r="H22" s="138"/>
      <c r="I22" s="105">
        <f>ROUND(SUBTOTAL(9,I23:I23),2)</f>
        <v>0</v>
      </c>
      <c r="J22" s="105">
        <f>ROUND(I22/$I$8,2)</f>
        <v>0</v>
      </c>
      <c r="M22" s="18"/>
    </row>
    <row r="23" spans="1:14" ht="24.95" customHeight="1" x14ac:dyDescent="0.25">
      <c r="A23" s="116" t="s">
        <v>84</v>
      </c>
      <c r="B23" s="117" t="s">
        <v>105</v>
      </c>
      <c r="C23" s="119" t="s">
        <v>52</v>
      </c>
      <c r="D23" s="119" t="s">
        <v>10</v>
      </c>
      <c r="E23" s="113">
        <v>1</v>
      </c>
      <c r="F23" s="113">
        <v>360</v>
      </c>
      <c r="G23" s="113"/>
      <c r="H23" s="113"/>
      <c r="I23" s="113">
        <f t="shared" ref="I23" si="3">ROUND(ROUND(F23,2)*ROUND(H23,2),2)</f>
        <v>0</v>
      </c>
      <c r="J23" s="113">
        <f>I23/$I$8</f>
        <v>0</v>
      </c>
      <c r="L23" s="17"/>
      <c r="M23" s="18"/>
      <c r="N23" s="17"/>
    </row>
    <row r="24" spans="1:14" ht="24.95" customHeight="1" x14ac:dyDescent="0.25">
      <c r="A24" s="162" t="s">
        <v>18</v>
      </c>
      <c r="B24" s="162"/>
      <c r="C24" s="162"/>
      <c r="D24" s="162"/>
      <c r="E24" s="162"/>
      <c r="F24" s="162"/>
      <c r="G24" s="162"/>
      <c r="H24" s="162"/>
      <c r="I24" s="162"/>
      <c r="J24" s="162"/>
      <c r="L24" s="17"/>
      <c r="M24" s="18"/>
      <c r="N24" s="17"/>
    </row>
    <row r="25" spans="1:14" s="17" customFormat="1" ht="24.95" customHeight="1" x14ac:dyDescent="0.25">
      <c r="A25" s="120" t="s">
        <v>8</v>
      </c>
      <c r="B25" s="138" t="s">
        <v>62</v>
      </c>
      <c r="C25" s="138"/>
      <c r="D25" s="138"/>
      <c r="E25" s="138"/>
      <c r="F25" s="138"/>
      <c r="G25" s="138"/>
      <c r="H25" s="138"/>
      <c r="I25" s="105">
        <f>ROUND(SUBTOTAL(9,I26),2)</f>
        <v>0</v>
      </c>
      <c r="J25" s="105">
        <f>ROUND(I25/$I$8,2)</f>
        <v>0</v>
      </c>
      <c r="M25" s="18"/>
    </row>
    <row r="26" spans="1:14" ht="24.95" customHeight="1" x14ac:dyDescent="0.25">
      <c r="A26" s="121" t="s">
        <v>16</v>
      </c>
      <c r="B26" s="117" t="s">
        <v>102</v>
      </c>
      <c r="C26" s="119" t="s">
        <v>51</v>
      </c>
      <c r="D26" s="119" t="s">
        <v>10</v>
      </c>
      <c r="E26" s="113">
        <v>1</v>
      </c>
      <c r="F26" s="113">
        <v>360</v>
      </c>
      <c r="G26" s="113"/>
      <c r="H26" s="113"/>
      <c r="I26" s="113">
        <f>ROUND(ROUND(F26,2)*ROUND(H26,2),2)</f>
        <v>0</v>
      </c>
      <c r="J26" s="113">
        <f>I26/$I$8</f>
        <v>0</v>
      </c>
      <c r="K26" s="33"/>
      <c r="L26" s="17"/>
      <c r="M26" s="18"/>
      <c r="N26" s="17"/>
    </row>
    <row r="27" spans="1:14" ht="24.95" customHeight="1" x14ac:dyDescent="0.25">
      <c r="A27" s="156"/>
      <c r="B27" s="156"/>
      <c r="C27" s="156"/>
      <c r="D27" s="156"/>
      <c r="E27" s="156"/>
      <c r="F27" s="156"/>
      <c r="G27" s="156"/>
      <c r="H27" s="156"/>
      <c r="I27" s="156"/>
      <c r="J27" s="156"/>
    </row>
    <row r="28" spans="1:14" s="18" customFormat="1" ht="24.95" customHeight="1" x14ac:dyDescent="0.25">
      <c r="A28" s="157" t="s">
        <v>26</v>
      </c>
      <c r="B28" s="157"/>
      <c r="C28" s="122"/>
      <c r="D28" s="122"/>
      <c r="E28" s="122"/>
      <c r="F28" s="122"/>
      <c r="G28" s="122"/>
      <c r="H28" s="122"/>
      <c r="I28" s="123">
        <f>I12+I25</f>
        <v>0</v>
      </c>
      <c r="J28" s="123">
        <f>I28/I8</f>
        <v>0</v>
      </c>
    </row>
  </sheetData>
  <mergeCells count="28">
    <mergeCell ref="A27:J27"/>
    <mergeCell ref="A28:B28"/>
    <mergeCell ref="B25:H25"/>
    <mergeCell ref="I6:J6"/>
    <mergeCell ref="I7:J7"/>
    <mergeCell ref="I8:J8"/>
    <mergeCell ref="G6:H6"/>
    <mergeCell ref="G7:H7"/>
    <mergeCell ref="G8:H8"/>
    <mergeCell ref="A24:J24"/>
    <mergeCell ref="B7:F7"/>
    <mergeCell ref="B8:F8"/>
    <mergeCell ref="B12:H12"/>
    <mergeCell ref="A15:J15"/>
    <mergeCell ref="A21:J21"/>
    <mergeCell ref="B16:H16"/>
    <mergeCell ref="B22:H22"/>
    <mergeCell ref="B1:J1"/>
    <mergeCell ref="B2:J2"/>
    <mergeCell ref="B3:J3"/>
    <mergeCell ref="G4:J4"/>
    <mergeCell ref="G5:H5"/>
    <mergeCell ref="B4:F4"/>
    <mergeCell ref="B5:F5"/>
    <mergeCell ref="I5:J5"/>
    <mergeCell ref="B6:F6"/>
    <mergeCell ref="I9:J9"/>
    <mergeCell ref="G9:H9"/>
  </mergeCells>
  <phoneticPr fontId="19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35" orientation="landscape" r:id="rId1"/>
  <rowBreaks count="1" manualBreakCount="1">
    <brk id="15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1343025</xdr:colOff>
                <xdr:row>3</xdr:row>
                <xdr:rowOff>9525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I77"/>
  <sheetViews>
    <sheetView view="pageBreakPreview" zoomScale="85" zoomScaleNormal="100" zoomScaleSheetLayoutView="85" workbookViewId="0">
      <pane ySplit="9" topLeftCell="A10" activePane="bottomLeft" state="frozen"/>
      <selection activeCell="B11" sqref="B11:H11"/>
      <selection pane="bottomLeft" activeCell="G36" sqref="G36:H38"/>
    </sheetView>
  </sheetViews>
  <sheetFormatPr defaultRowHeight="15.75" x14ac:dyDescent="0.25"/>
  <cols>
    <col min="1" max="1" width="12.7109375" style="13" customWidth="1"/>
    <col min="2" max="2" width="16.28515625" style="22" customWidth="1"/>
    <col min="3" max="3" width="11.5703125" style="13" bestFit="1" customWidth="1"/>
    <col min="4" max="4" width="45.7109375" style="14" customWidth="1"/>
    <col min="5" max="5" width="9.28515625" style="11" bestFit="1" customWidth="1"/>
    <col min="6" max="6" width="13.7109375" style="23" bestFit="1" customWidth="1"/>
    <col min="7" max="7" width="12.7109375" style="12" customWidth="1"/>
    <col min="8" max="8" width="15.5703125" style="12" customWidth="1"/>
    <col min="9" max="250" width="9.140625" style="11"/>
    <col min="251" max="251" width="12.7109375" style="11" customWidth="1"/>
    <col min="252" max="252" width="2.7109375" style="11" customWidth="1"/>
    <col min="253" max="253" width="12.7109375" style="11" customWidth="1"/>
    <col min="254" max="254" width="45.7109375" style="11" customWidth="1"/>
    <col min="255" max="255" width="8.7109375" style="11" customWidth="1"/>
    <col min="256" max="258" width="12.7109375" style="11" customWidth="1"/>
    <col min="259" max="506" width="9.140625" style="11"/>
    <col min="507" max="507" width="12.7109375" style="11" customWidth="1"/>
    <col min="508" max="508" width="2.7109375" style="11" customWidth="1"/>
    <col min="509" max="509" width="12.7109375" style="11" customWidth="1"/>
    <col min="510" max="510" width="45.7109375" style="11" customWidth="1"/>
    <col min="511" max="511" width="8.7109375" style="11" customWidth="1"/>
    <col min="512" max="514" width="12.7109375" style="11" customWidth="1"/>
    <col min="515" max="762" width="9.140625" style="11"/>
    <col min="763" max="763" width="12.7109375" style="11" customWidth="1"/>
    <col min="764" max="764" width="2.7109375" style="11" customWidth="1"/>
    <col min="765" max="765" width="12.7109375" style="11" customWidth="1"/>
    <col min="766" max="766" width="45.7109375" style="11" customWidth="1"/>
    <col min="767" max="767" width="8.7109375" style="11" customWidth="1"/>
    <col min="768" max="770" width="12.7109375" style="11" customWidth="1"/>
    <col min="771" max="1018" width="9.140625" style="11"/>
    <col min="1019" max="1019" width="12.7109375" style="11" customWidth="1"/>
    <col min="1020" max="1020" width="2.7109375" style="11" customWidth="1"/>
    <col min="1021" max="1021" width="12.7109375" style="11" customWidth="1"/>
    <col min="1022" max="1022" width="45.7109375" style="11" customWidth="1"/>
    <col min="1023" max="1023" width="8.7109375" style="11" customWidth="1"/>
    <col min="1024" max="1026" width="12.7109375" style="11" customWidth="1"/>
    <col min="1027" max="1274" width="9.140625" style="11"/>
    <col min="1275" max="1275" width="12.7109375" style="11" customWidth="1"/>
    <col min="1276" max="1276" width="2.7109375" style="11" customWidth="1"/>
    <col min="1277" max="1277" width="12.7109375" style="11" customWidth="1"/>
    <col min="1278" max="1278" width="45.7109375" style="11" customWidth="1"/>
    <col min="1279" max="1279" width="8.7109375" style="11" customWidth="1"/>
    <col min="1280" max="1282" width="12.7109375" style="11" customWidth="1"/>
    <col min="1283" max="1530" width="9.140625" style="11"/>
    <col min="1531" max="1531" width="12.7109375" style="11" customWidth="1"/>
    <col min="1532" max="1532" width="2.7109375" style="11" customWidth="1"/>
    <col min="1533" max="1533" width="12.7109375" style="11" customWidth="1"/>
    <col min="1534" max="1534" width="45.7109375" style="11" customWidth="1"/>
    <col min="1535" max="1535" width="8.7109375" style="11" customWidth="1"/>
    <col min="1536" max="1538" width="12.7109375" style="11" customWidth="1"/>
    <col min="1539" max="1786" width="9.140625" style="11"/>
    <col min="1787" max="1787" width="12.7109375" style="11" customWidth="1"/>
    <col min="1788" max="1788" width="2.7109375" style="11" customWidth="1"/>
    <col min="1789" max="1789" width="12.7109375" style="11" customWidth="1"/>
    <col min="1790" max="1790" width="45.7109375" style="11" customWidth="1"/>
    <col min="1791" max="1791" width="8.7109375" style="11" customWidth="1"/>
    <col min="1792" max="1794" width="12.7109375" style="11" customWidth="1"/>
    <col min="1795" max="2042" width="9.140625" style="11"/>
    <col min="2043" max="2043" width="12.7109375" style="11" customWidth="1"/>
    <col min="2044" max="2044" width="2.7109375" style="11" customWidth="1"/>
    <col min="2045" max="2045" width="12.7109375" style="11" customWidth="1"/>
    <col min="2046" max="2046" width="45.7109375" style="11" customWidth="1"/>
    <col min="2047" max="2047" width="8.7109375" style="11" customWidth="1"/>
    <col min="2048" max="2050" width="12.7109375" style="11" customWidth="1"/>
    <col min="2051" max="2298" width="9.140625" style="11"/>
    <col min="2299" max="2299" width="12.7109375" style="11" customWidth="1"/>
    <col min="2300" max="2300" width="2.7109375" style="11" customWidth="1"/>
    <col min="2301" max="2301" width="12.7109375" style="11" customWidth="1"/>
    <col min="2302" max="2302" width="45.7109375" style="11" customWidth="1"/>
    <col min="2303" max="2303" width="8.7109375" style="11" customWidth="1"/>
    <col min="2304" max="2306" width="12.7109375" style="11" customWidth="1"/>
    <col min="2307" max="2554" width="9.140625" style="11"/>
    <col min="2555" max="2555" width="12.7109375" style="11" customWidth="1"/>
    <col min="2556" max="2556" width="2.7109375" style="11" customWidth="1"/>
    <col min="2557" max="2557" width="12.7109375" style="11" customWidth="1"/>
    <col min="2558" max="2558" width="45.7109375" style="11" customWidth="1"/>
    <col min="2559" max="2559" width="8.7109375" style="11" customWidth="1"/>
    <col min="2560" max="2562" width="12.7109375" style="11" customWidth="1"/>
    <col min="2563" max="2810" width="9.140625" style="11"/>
    <col min="2811" max="2811" width="12.7109375" style="11" customWidth="1"/>
    <col min="2812" max="2812" width="2.7109375" style="11" customWidth="1"/>
    <col min="2813" max="2813" width="12.7109375" style="11" customWidth="1"/>
    <col min="2814" max="2814" width="45.7109375" style="11" customWidth="1"/>
    <col min="2815" max="2815" width="8.7109375" style="11" customWidth="1"/>
    <col min="2816" max="2818" width="12.7109375" style="11" customWidth="1"/>
    <col min="2819" max="3066" width="9.140625" style="11"/>
    <col min="3067" max="3067" width="12.7109375" style="11" customWidth="1"/>
    <col min="3068" max="3068" width="2.7109375" style="11" customWidth="1"/>
    <col min="3069" max="3069" width="12.7109375" style="11" customWidth="1"/>
    <col min="3070" max="3070" width="45.7109375" style="11" customWidth="1"/>
    <col min="3071" max="3071" width="8.7109375" style="11" customWidth="1"/>
    <col min="3072" max="3074" width="12.7109375" style="11" customWidth="1"/>
    <col min="3075" max="3322" width="9.140625" style="11"/>
    <col min="3323" max="3323" width="12.7109375" style="11" customWidth="1"/>
    <col min="3324" max="3324" width="2.7109375" style="11" customWidth="1"/>
    <col min="3325" max="3325" width="12.7109375" style="11" customWidth="1"/>
    <col min="3326" max="3326" width="45.7109375" style="11" customWidth="1"/>
    <col min="3327" max="3327" width="8.7109375" style="11" customWidth="1"/>
    <col min="3328" max="3330" width="12.7109375" style="11" customWidth="1"/>
    <col min="3331" max="3578" width="9.140625" style="11"/>
    <col min="3579" max="3579" width="12.7109375" style="11" customWidth="1"/>
    <col min="3580" max="3580" width="2.7109375" style="11" customWidth="1"/>
    <col min="3581" max="3581" width="12.7109375" style="11" customWidth="1"/>
    <col min="3582" max="3582" width="45.7109375" style="11" customWidth="1"/>
    <col min="3583" max="3583" width="8.7109375" style="11" customWidth="1"/>
    <col min="3584" max="3586" width="12.7109375" style="11" customWidth="1"/>
    <col min="3587" max="3834" width="9.140625" style="11"/>
    <col min="3835" max="3835" width="12.7109375" style="11" customWidth="1"/>
    <col min="3836" max="3836" width="2.7109375" style="11" customWidth="1"/>
    <col min="3837" max="3837" width="12.7109375" style="11" customWidth="1"/>
    <col min="3838" max="3838" width="45.7109375" style="11" customWidth="1"/>
    <col min="3839" max="3839" width="8.7109375" style="11" customWidth="1"/>
    <col min="3840" max="3842" width="12.7109375" style="11" customWidth="1"/>
    <col min="3843" max="4090" width="9.140625" style="11"/>
    <col min="4091" max="4091" width="12.7109375" style="11" customWidth="1"/>
    <col min="4092" max="4092" width="2.7109375" style="11" customWidth="1"/>
    <col min="4093" max="4093" width="12.7109375" style="11" customWidth="1"/>
    <col min="4094" max="4094" width="45.7109375" style="11" customWidth="1"/>
    <col min="4095" max="4095" width="8.7109375" style="11" customWidth="1"/>
    <col min="4096" max="4098" width="12.7109375" style="11" customWidth="1"/>
    <col min="4099" max="4346" width="9.140625" style="11"/>
    <col min="4347" max="4347" width="12.7109375" style="11" customWidth="1"/>
    <col min="4348" max="4348" width="2.7109375" style="11" customWidth="1"/>
    <col min="4349" max="4349" width="12.7109375" style="11" customWidth="1"/>
    <col min="4350" max="4350" width="45.7109375" style="11" customWidth="1"/>
    <col min="4351" max="4351" width="8.7109375" style="11" customWidth="1"/>
    <col min="4352" max="4354" width="12.7109375" style="11" customWidth="1"/>
    <col min="4355" max="4602" width="9.140625" style="11"/>
    <col min="4603" max="4603" width="12.7109375" style="11" customWidth="1"/>
    <col min="4604" max="4604" width="2.7109375" style="11" customWidth="1"/>
    <col min="4605" max="4605" width="12.7109375" style="11" customWidth="1"/>
    <col min="4606" max="4606" width="45.7109375" style="11" customWidth="1"/>
    <col min="4607" max="4607" width="8.7109375" style="11" customWidth="1"/>
    <col min="4608" max="4610" width="12.7109375" style="11" customWidth="1"/>
    <col min="4611" max="4858" width="9.140625" style="11"/>
    <col min="4859" max="4859" width="12.7109375" style="11" customWidth="1"/>
    <col min="4860" max="4860" width="2.7109375" style="11" customWidth="1"/>
    <col min="4861" max="4861" width="12.7109375" style="11" customWidth="1"/>
    <col min="4862" max="4862" width="45.7109375" style="11" customWidth="1"/>
    <col min="4863" max="4863" width="8.7109375" style="11" customWidth="1"/>
    <col min="4864" max="4866" width="12.7109375" style="11" customWidth="1"/>
    <col min="4867" max="5114" width="9.140625" style="11"/>
    <col min="5115" max="5115" width="12.7109375" style="11" customWidth="1"/>
    <col min="5116" max="5116" width="2.7109375" style="11" customWidth="1"/>
    <col min="5117" max="5117" width="12.7109375" style="11" customWidth="1"/>
    <col min="5118" max="5118" width="45.7109375" style="11" customWidth="1"/>
    <col min="5119" max="5119" width="8.7109375" style="11" customWidth="1"/>
    <col min="5120" max="5122" width="12.7109375" style="11" customWidth="1"/>
    <col min="5123" max="5370" width="9.140625" style="11"/>
    <col min="5371" max="5371" width="12.7109375" style="11" customWidth="1"/>
    <col min="5372" max="5372" width="2.7109375" style="11" customWidth="1"/>
    <col min="5373" max="5373" width="12.7109375" style="11" customWidth="1"/>
    <col min="5374" max="5374" width="45.7109375" style="11" customWidth="1"/>
    <col min="5375" max="5375" width="8.7109375" style="11" customWidth="1"/>
    <col min="5376" max="5378" width="12.7109375" style="11" customWidth="1"/>
    <col min="5379" max="5626" width="9.140625" style="11"/>
    <col min="5627" max="5627" width="12.7109375" style="11" customWidth="1"/>
    <col min="5628" max="5628" width="2.7109375" style="11" customWidth="1"/>
    <col min="5629" max="5629" width="12.7109375" style="11" customWidth="1"/>
    <col min="5630" max="5630" width="45.7109375" style="11" customWidth="1"/>
    <col min="5631" max="5631" width="8.7109375" style="11" customWidth="1"/>
    <col min="5632" max="5634" width="12.7109375" style="11" customWidth="1"/>
    <col min="5635" max="5882" width="9.140625" style="11"/>
    <col min="5883" max="5883" width="12.7109375" style="11" customWidth="1"/>
    <col min="5884" max="5884" width="2.7109375" style="11" customWidth="1"/>
    <col min="5885" max="5885" width="12.7109375" style="11" customWidth="1"/>
    <col min="5886" max="5886" width="45.7109375" style="11" customWidth="1"/>
    <col min="5887" max="5887" width="8.7109375" style="11" customWidth="1"/>
    <col min="5888" max="5890" width="12.7109375" style="11" customWidth="1"/>
    <col min="5891" max="6138" width="9.140625" style="11"/>
    <col min="6139" max="6139" width="12.7109375" style="11" customWidth="1"/>
    <col min="6140" max="6140" width="2.7109375" style="11" customWidth="1"/>
    <col min="6141" max="6141" width="12.7109375" style="11" customWidth="1"/>
    <col min="6142" max="6142" width="45.7109375" style="11" customWidth="1"/>
    <col min="6143" max="6143" width="8.7109375" style="11" customWidth="1"/>
    <col min="6144" max="6146" width="12.7109375" style="11" customWidth="1"/>
    <col min="6147" max="6394" width="9.140625" style="11"/>
    <col min="6395" max="6395" width="12.7109375" style="11" customWidth="1"/>
    <col min="6396" max="6396" width="2.7109375" style="11" customWidth="1"/>
    <col min="6397" max="6397" width="12.7109375" style="11" customWidth="1"/>
    <col min="6398" max="6398" width="45.7109375" style="11" customWidth="1"/>
    <col min="6399" max="6399" width="8.7109375" style="11" customWidth="1"/>
    <col min="6400" max="6402" width="12.7109375" style="11" customWidth="1"/>
    <col min="6403" max="6650" width="9.140625" style="11"/>
    <col min="6651" max="6651" width="12.7109375" style="11" customWidth="1"/>
    <col min="6652" max="6652" width="2.7109375" style="11" customWidth="1"/>
    <col min="6653" max="6653" width="12.7109375" style="11" customWidth="1"/>
    <col min="6654" max="6654" width="45.7109375" style="11" customWidth="1"/>
    <col min="6655" max="6655" width="8.7109375" style="11" customWidth="1"/>
    <col min="6656" max="6658" width="12.7109375" style="11" customWidth="1"/>
    <col min="6659" max="6906" width="9.140625" style="11"/>
    <col min="6907" max="6907" width="12.7109375" style="11" customWidth="1"/>
    <col min="6908" max="6908" width="2.7109375" style="11" customWidth="1"/>
    <col min="6909" max="6909" width="12.7109375" style="11" customWidth="1"/>
    <col min="6910" max="6910" width="45.7109375" style="11" customWidth="1"/>
    <col min="6911" max="6911" width="8.7109375" style="11" customWidth="1"/>
    <col min="6912" max="6914" width="12.7109375" style="11" customWidth="1"/>
    <col min="6915" max="7162" width="9.140625" style="11"/>
    <col min="7163" max="7163" width="12.7109375" style="11" customWidth="1"/>
    <col min="7164" max="7164" width="2.7109375" style="11" customWidth="1"/>
    <col min="7165" max="7165" width="12.7109375" style="11" customWidth="1"/>
    <col min="7166" max="7166" width="45.7109375" style="11" customWidth="1"/>
    <col min="7167" max="7167" width="8.7109375" style="11" customWidth="1"/>
    <col min="7168" max="7170" width="12.7109375" style="11" customWidth="1"/>
    <col min="7171" max="7418" width="9.140625" style="11"/>
    <col min="7419" max="7419" width="12.7109375" style="11" customWidth="1"/>
    <col min="7420" max="7420" width="2.7109375" style="11" customWidth="1"/>
    <col min="7421" max="7421" width="12.7109375" style="11" customWidth="1"/>
    <col min="7422" max="7422" width="45.7109375" style="11" customWidth="1"/>
    <col min="7423" max="7423" width="8.7109375" style="11" customWidth="1"/>
    <col min="7424" max="7426" width="12.7109375" style="11" customWidth="1"/>
    <col min="7427" max="7674" width="9.140625" style="11"/>
    <col min="7675" max="7675" width="12.7109375" style="11" customWidth="1"/>
    <col min="7676" max="7676" width="2.7109375" style="11" customWidth="1"/>
    <col min="7677" max="7677" width="12.7109375" style="11" customWidth="1"/>
    <col min="7678" max="7678" width="45.7109375" style="11" customWidth="1"/>
    <col min="7679" max="7679" width="8.7109375" style="11" customWidth="1"/>
    <col min="7680" max="7682" width="12.7109375" style="11" customWidth="1"/>
    <col min="7683" max="7930" width="9.140625" style="11"/>
    <col min="7931" max="7931" width="12.7109375" style="11" customWidth="1"/>
    <col min="7932" max="7932" width="2.7109375" style="11" customWidth="1"/>
    <col min="7933" max="7933" width="12.7109375" style="11" customWidth="1"/>
    <col min="7934" max="7934" width="45.7109375" style="11" customWidth="1"/>
    <col min="7935" max="7935" width="8.7109375" style="11" customWidth="1"/>
    <col min="7936" max="7938" width="12.7109375" style="11" customWidth="1"/>
    <col min="7939" max="8186" width="9.140625" style="11"/>
    <col min="8187" max="8187" width="12.7109375" style="11" customWidth="1"/>
    <col min="8188" max="8188" width="2.7109375" style="11" customWidth="1"/>
    <col min="8189" max="8189" width="12.7109375" style="11" customWidth="1"/>
    <col min="8190" max="8190" width="45.7109375" style="11" customWidth="1"/>
    <col min="8191" max="8191" width="8.7109375" style="11" customWidth="1"/>
    <col min="8192" max="8194" width="12.7109375" style="11" customWidth="1"/>
    <col min="8195" max="8442" width="9.140625" style="11"/>
    <col min="8443" max="8443" width="12.7109375" style="11" customWidth="1"/>
    <col min="8444" max="8444" width="2.7109375" style="11" customWidth="1"/>
    <col min="8445" max="8445" width="12.7109375" style="11" customWidth="1"/>
    <col min="8446" max="8446" width="45.7109375" style="11" customWidth="1"/>
    <col min="8447" max="8447" width="8.7109375" style="11" customWidth="1"/>
    <col min="8448" max="8450" width="12.7109375" style="11" customWidth="1"/>
    <col min="8451" max="8698" width="9.140625" style="11"/>
    <col min="8699" max="8699" width="12.7109375" style="11" customWidth="1"/>
    <col min="8700" max="8700" width="2.7109375" style="11" customWidth="1"/>
    <col min="8701" max="8701" width="12.7109375" style="11" customWidth="1"/>
    <col min="8702" max="8702" width="45.7109375" style="11" customWidth="1"/>
    <col min="8703" max="8703" width="8.7109375" style="11" customWidth="1"/>
    <col min="8704" max="8706" width="12.7109375" style="11" customWidth="1"/>
    <col min="8707" max="8954" width="9.140625" style="11"/>
    <col min="8955" max="8955" width="12.7109375" style="11" customWidth="1"/>
    <col min="8956" max="8956" width="2.7109375" style="11" customWidth="1"/>
    <col min="8957" max="8957" width="12.7109375" style="11" customWidth="1"/>
    <col min="8958" max="8958" width="45.7109375" style="11" customWidth="1"/>
    <col min="8959" max="8959" width="8.7109375" style="11" customWidth="1"/>
    <col min="8960" max="8962" width="12.7109375" style="11" customWidth="1"/>
    <col min="8963" max="9210" width="9.140625" style="11"/>
    <col min="9211" max="9211" width="12.7109375" style="11" customWidth="1"/>
    <col min="9212" max="9212" width="2.7109375" style="11" customWidth="1"/>
    <col min="9213" max="9213" width="12.7109375" style="11" customWidth="1"/>
    <col min="9214" max="9214" width="45.7109375" style="11" customWidth="1"/>
    <col min="9215" max="9215" width="8.7109375" style="11" customWidth="1"/>
    <col min="9216" max="9218" width="12.7109375" style="11" customWidth="1"/>
    <col min="9219" max="9466" width="9.140625" style="11"/>
    <col min="9467" max="9467" width="12.7109375" style="11" customWidth="1"/>
    <col min="9468" max="9468" width="2.7109375" style="11" customWidth="1"/>
    <col min="9469" max="9469" width="12.7109375" style="11" customWidth="1"/>
    <col min="9470" max="9470" width="45.7109375" style="11" customWidth="1"/>
    <col min="9471" max="9471" width="8.7109375" style="11" customWidth="1"/>
    <col min="9472" max="9474" width="12.7109375" style="11" customWidth="1"/>
    <col min="9475" max="9722" width="9.140625" style="11"/>
    <col min="9723" max="9723" width="12.7109375" style="11" customWidth="1"/>
    <col min="9724" max="9724" width="2.7109375" style="11" customWidth="1"/>
    <col min="9725" max="9725" width="12.7109375" style="11" customWidth="1"/>
    <col min="9726" max="9726" width="45.7109375" style="11" customWidth="1"/>
    <col min="9727" max="9727" width="8.7109375" style="11" customWidth="1"/>
    <col min="9728" max="9730" width="12.7109375" style="11" customWidth="1"/>
    <col min="9731" max="9978" width="9.140625" style="11"/>
    <col min="9979" max="9979" width="12.7109375" style="11" customWidth="1"/>
    <col min="9980" max="9980" width="2.7109375" style="11" customWidth="1"/>
    <col min="9981" max="9981" width="12.7109375" style="11" customWidth="1"/>
    <col min="9982" max="9982" width="45.7109375" style="11" customWidth="1"/>
    <col min="9983" max="9983" width="8.7109375" style="11" customWidth="1"/>
    <col min="9984" max="9986" width="12.7109375" style="11" customWidth="1"/>
    <col min="9987" max="10234" width="9.140625" style="11"/>
    <col min="10235" max="10235" width="12.7109375" style="11" customWidth="1"/>
    <col min="10236" max="10236" width="2.7109375" style="11" customWidth="1"/>
    <col min="10237" max="10237" width="12.7109375" style="11" customWidth="1"/>
    <col min="10238" max="10238" width="45.7109375" style="11" customWidth="1"/>
    <col min="10239" max="10239" width="8.7109375" style="11" customWidth="1"/>
    <col min="10240" max="10242" width="12.7109375" style="11" customWidth="1"/>
    <col min="10243" max="10490" width="9.140625" style="11"/>
    <col min="10491" max="10491" width="12.7109375" style="11" customWidth="1"/>
    <col min="10492" max="10492" width="2.7109375" style="11" customWidth="1"/>
    <col min="10493" max="10493" width="12.7109375" style="11" customWidth="1"/>
    <col min="10494" max="10494" width="45.7109375" style="11" customWidth="1"/>
    <col min="10495" max="10495" width="8.7109375" style="11" customWidth="1"/>
    <col min="10496" max="10498" width="12.7109375" style="11" customWidth="1"/>
    <col min="10499" max="10746" width="9.140625" style="11"/>
    <col min="10747" max="10747" width="12.7109375" style="11" customWidth="1"/>
    <col min="10748" max="10748" width="2.7109375" style="11" customWidth="1"/>
    <col min="10749" max="10749" width="12.7109375" style="11" customWidth="1"/>
    <col min="10750" max="10750" width="45.7109375" style="11" customWidth="1"/>
    <col min="10751" max="10751" width="8.7109375" style="11" customWidth="1"/>
    <col min="10752" max="10754" width="12.7109375" style="11" customWidth="1"/>
    <col min="10755" max="11002" width="9.140625" style="11"/>
    <col min="11003" max="11003" width="12.7109375" style="11" customWidth="1"/>
    <col min="11004" max="11004" width="2.7109375" style="11" customWidth="1"/>
    <col min="11005" max="11005" width="12.7109375" style="11" customWidth="1"/>
    <col min="11006" max="11006" width="45.7109375" style="11" customWidth="1"/>
    <col min="11007" max="11007" width="8.7109375" style="11" customWidth="1"/>
    <col min="11008" max="11010" width="12.7109375" style="11" customWidth="1"/>
    <col min="11011" max="11258" width="9.140625" style="11"/>
    <col min="11259" max="11259" width="12.7109375" style="11" customWidth="1"/>
    <col min="11260" max="11260" width="2.7109375" style="11" customWidth="1"/>
    <col min="11261" max="11261" width="12.7109375" style="11" customWidth="1"/>
    <col min="11262" max="11262" width="45.7109375" style="11" customWidth="1"/>
    <col min="11263" max="11263" width="8.7109375" style="11" customWidth="1"/>
    <col min="11264" max="11266" width="12.7109375" style="11" customWidth="1"/>
    <col min="11267" max="11514" width="9.140625" style="11"/>
    <col min="11515" max="11515" width="12.7109375" style="11" customWidth="1"/>
    <col min="11516" max="11516" width="2.7109375" style="11" customWidth="1"/>
    <col min="11517" max="11517" width="12.7109375" style="11" customWidth="1"/>
    <col min="11518" max="11518" width="45.7109375" style="11" customWidth="1"/>
    <col min="11519" max="11519" width="8.7109375" style="11" customWidth="1"/>
    <col min="11520" max="11522" width="12.7109375" style="11" customWidth="1"/>
    <col min="11523" max="11770" width="9.140625" style="11"/>
    <col min="11771" max="11771" width="12.7109375" style="11" customWidth="1"/>
    <col min="11772" max="11772" width="2.7109375" style="11" customWidth="1"/>
    <col min="11773" max="11773" width="12.7109375" style="11" customWidth="1"/>
    <col min="11774" max="11774" width="45.7109375" style="11" customWidth="1"/>
    <col min="11775" max="11775" width="8.7109375" style="11" customWidth="1"/>
    <col min="11776" max="11778" width="12.7109375" style="11" customWidth="1"/>
    <col min="11779" max="12026" width="9.140625" style="11"/>
    <col min="12027" max="12027" width="12.7109375" style="11" customWidth="1"/>
    <col min="12028" max="12028" width="2.7109375" style="11" customWidth="1"/>
    <col min="12029" max="12029" width="12.7109375" style="11" customWidth="1"/>
    <col min="12030" max="12030" width="45.7109375" style="11" customWidth="1"/>
    <col min="12031" max="12031" width="8.7109375" style="11" customWidth="1"/>
    <col min="12032" max="12034" width="12.7109375" style="11" customWidth="1"/>
    <col min="12035" max="12282" width="9.140625" style="11"/>
    <col min="12283" max="12283" width="12.7109375" style="11" customWidth="1"/>
    <col min="12284" max="12284" width="2.7109375" style="11" customWidth="1"/>
    <col min="12285" max="12285" width="12.7109375" style="11" customWidth="1"/>
    <col min="12286" max="12286" width="45.7109375" style="11" customWidth="1"/>
    <col min="12287" max="12287" width="8.7109375" style="11" customWidth="1"/>
    <col min="12288" max="12290" width="12.7109375" style="11" customWidth="1"/>
    <col min="12291" max="12538" width="9.140625" style="11"/>
    <col min="12539" max="12539" width="12.7109375" style="11" customWidth="1"/>
    <col min="12540" max="12540" width="2.7109375" style="11" customWidth="1"/>
    <col min="12541" max="12541" width="12.7109375" style="11" customWidth="1"/>
    <col min="12542" max="12542" width="45.7109375" style="11" customWidth="1"/>
    <col min="12543" max="12543" width="8.7109375" style="11" customWidth="1"/>
    <col min="12544" max="12546" width="12.7109375" style="11" customWidth="1"/>
    <col min="12547" max="12794" width="9.140625" style="11"/>
    <col min="12795" max="12795" width="12.7109375" style="11" customWidth="1"/>
    <col min="12796" max="12796" width="2.7109375" style="11" customWidth="1"/>
    <col min="12797" max="12797" width="12.7109375" style="11" customWidth="1"/>
    <col min="12798" max="12798" width="45.7109375" style="11" customWidth="1"/>
    <col min="12799" max="12799" width="8.7109375" style="11" customWidth="1"/>
    <col min="12800" max="12802" width="12.7109375" style="11" customWidth="1"/>
    <col min="12803" max="13050" width="9.140625" style="11"/>
    <col min="13051" max="13051" width="12.7109375" style="11" customWidth="1"/>
    <col min="13052" max="13052" width="2.7109375" style="11" customWidth="1"/>
    <col min="13053" max="13053" width="12.7109375" style="11" customWidth="1"/>
    <col min="13054" max="13054" width="45.7109375" style="11" customWidth="1"/>
    <col min="13055" max="13055" width="8.7109375" style="11" customWidth="1"/>
    <col min="13056" max="13058" width="12.7109375" style="11" customWidth="1"/>
    <col min="13059" max="13306" width="9.140625" style="11"/>
    <col min="13307" max="13307" width="12.7109375" style="11" customWidth="1"/>
    <col min="13308" max="13308" width="2.7109375" style="11" customWidth="1"/>
    <col min="13309" max="13309" width="12.7109375" style="11" customWidth="1"/>
    <col min="13310" max="13310" width="45.7109375" style="11" customWidth="1"/>
    <col min="13311" max="13311" width="8.7109375" style="11" customWidth="1"/>
    <col min="13312" max="13314" width="12.7109375" style="11" customWidth="1"/>
    <col min="13315" max="13562" width="9.140625" style="11"/>
    <col min="13563" max="13563" width="12.7109375" style="11" customWidth="1"/>
    <col min="13564" max="13564" width="2.7109375" style="11" customWidth="1"/>
    <col min="13565" max="13565" width="12.7109375" style="11" customWidth="1"/>
    <col min="13566" max="13566" width="45.7109375" style="11" customWidth="1"/>
    <col min="13567" max="13567" width="8.7109375" style="11" customWidth="1"/>
    <col min="13568" max="13570" width="12.7109375" style="11" customWidth="1"/>
    <col min="13571" max="13818" width="9.140625" style="11"/>
    <col min="13819" max="13819" width="12.7109375" style="11" customWidth="1"/>
    <col min="13820" max="13820" width="2.7109375" style="11" customWidth="1"/>
    <col min="13821" max="13821" width="12.7109375" style="11" customWidth="1"/>
    <col min="13822" max="13822" width="45.7109375" style="11" customWidth="1"/>
    <col min="13823" max="13823" width="8.7109375" style="11" customWidth="1"/>
    <col min="13824" max="13826" width="12.7109375" style="11" customWidth="1"/>
    <col min="13827" max="14074" width="9.140625" style="11"/>
    <col min="14075" max="14075" width="12.7109375" style="11" customWidth="1"/>
    <col min="14076" max="14076" width="2.7109375" style="11" customWidth="1"/>
    <col min="14077" max="14077" width="12.7109375" style="11" customWidth="1"/>
    <col min="14078" max="14078" width="45.7109375" style="11" customWidth="1"/>
    <col min="14079" max="14079" width="8.7109375" style="11" customWidth="1"/>
    <col min="14080" max="14082" width="12.7109375" style="11" customWidth="1"/>
    <col min="14083" max="14330" width="9.140625" style="11"/>
    <col min="14331" max="14331" width="12.7109375" style="11" customWidth="1"/>
    <col min="14332" max="14332" width="2.7109375" style="11" customWidth="1"/>
    <col min="14333" max="14333" width="12.7109375" style="11" customWidth="1"/>
    <col min="14334" max="14334" width="45.7109375" style="11" customWidth="1"/>
    <col min="14335" max="14335" width="8.7109375" style="11" customWidth="1"/>
    <col min="14336" max="14338" width="12.7109375" style="11" customWidth="1"/>
    <col min="14339" max="14586" width="9.140625" style="11"/>
    <col min="14587" max="14587" width="12.7109375" style="11" customWidth="1"/>
    <col min="14588" max="14588" width="2.7109375" style="11" customWidth="1"/>
    <col min="14589" max="14589" width="12.7109375" style="11" customWidth="1"/>
    <col min="14590" max="14590" width="45.7109375" style="11" customWidth="1"/>
    <col min="14591" max="14591" width="8.7109375" style="11" customWidth="1"/>
    <col min="14592" max="14594" width="12.7109375" style="11" customWidth="1"/>
    <col min="14595" max="14842" width="9.140625" style="11"/>
    <col min="14843" max="14843" width="12.7109375" style="11" customWidth="1"/>
    <col min="14844" max="14844" width="2.7109375" style="11" customWidth="1"/>
    <col min="14845" max="14845" width="12.7109375" style="11" customWidth="1"/>
    <col min="14846" max="14846" width="45.7109375" style="11" customWidth="1"/>
    <col min="14847" max="14847" width="8.7109375" style="11" customWidth="1"/>
    <col min="14848" max="14850" width="12.7109375" style="11" customWidth="1"/>
    <col min="14851" max="15098" width="9.140625" style="11"/>
    <col min="15099" max="15099" width="12.7109375" style="11" customWidth="1"/>
    <col min="15100" max="15100" width="2.7109375" style="11" customWidth="1"/>
    <col min="15101" max="15101" width="12.7109375" style="11" customWidth="1"/>
    <col min="15102" max="15102" width="45.7109375" style="11" customWidth="1"/>
    <col min="15103" max="15103" width="8.7109375" style="11" customWidth="1"/>
    <col min="15104" max="15106" width="12.7109375" style="11" customWidth="1"/>
    <col min="15107" max="15354" width="9.140625" style="11"/>
    <col min="15355" max="15355" width="12.7109375" style="11" customWidth="1"/>
    <col min="15356" max="15356" width="2.7109375" style="11" customWidth="1"/>
    <col min="15357" max="15357" width="12.7109375" style="11" customWidth="1"/>
    <col min="15358" max="15358" width="45.7109375" style="11" customWidth="1"/>
    <col min="15359" max="15359" width="8.7109375" style="11" customWidth="1"/>
    <col min="15360" max="15362" width="12.7109375" style="11" customWidth="1"/>
    <col min="15363" max="15610" width="9.140625" style="11"/>
    <col min="15611" max="15611" width="12.7109375" style="11" customWidth="1"/>
    <col min="15612" max="15612" width="2.7109375" style="11" customWidth="1"/>
    <col min="15613" max="15613" width="12.7109375" style="11" customWidth="1"/>
    <col min="15614" max="15614" width="45.7109375" style="11" customWidth="1"/>
    <col min="15615" max="15615" width="8.7109375" style="11" customWidth="1"/>
    <col min="15616" max="15618" width="12.7109375" style="11" customWidth="1"/>
    <col min="15619" max="15866" width="9.140625" style="11"/>
    <col min="15867" max="15867" width="12.7109375" style="11" customWidth="1"/>
    <col min="15868" max="15868" width="2.7109375" style="11" customWidth="1"/>
    <col min="15869" max="15869" width="12.7109375" style="11" customWidth="1"/>
    <col min="15870" max="15870" width="45.7109375" style="11" customWidth="1"/>
    <col min="15871" max="15871" width="8.7109375" style="11" customWidth="1"/>
    <col min="15872" max="15874" width="12.7109375" style="11" customWidth="1"/>
    <col min="15875" max="16122" width="9.140625" style="11"/>
    <col min="16123" max="16123" width="12.7109375" style="11" customWidth="1"/>
    <col min="16124" max="16124" width="2.7109375" style="11" customWidth="1"/>
    <col min="16125" max="16125" width="12.7109375" style="11" customWidth="1"/>
    <col min="16126" max="16126" width="45.7109375" style="11" customWidth="1"/>
    <col min="16127" max="16127" width="8.7109375" style="11" customWidth="1"/>
    <col min="16128" max="16130" width="12.7109375" style="11" customWidth="1"/>
    <col min="16131" max="16381" width="9.140625" style="11"/>
    <col min="16382" max="16384" width="9.140625" style="11" customWidth="1"/>
  </cols>
  <sheetData>
    <row r="1" spans="1:8" s="20" customFormat="1" x14ac:dyDescent="0.2">
      <c r="A1" s="1"/>
      <c r="B1" s="139" t="s">
        <v>100</v>
      </c>
      <c r="C1" s="139"/>
      <c r="D1" s="139"/>
      <c r="E1" s="139"/>
      <c r="F1" s="139"/>
      <c r="G1" s="139"/>
      <c r="H1" s="139"/>
    </row>
    <row r="2" spans="1:8" s="20" customFormat="1" x14ac:dyDescent="0.2">
      <c r="A2" s="1"/>
      <c r="B2" s="139" t="s">
        <v>0</v>
      </c>
      <c r="C2" s="139"/>
      <c r="D2" s="139"/>
      <c r="E2" s="139"/>
      <c r="F2" s="139"/>
      <c r="G2" s="139"/>
      <c r="H2" s="139"/>
    </row>
    <row r="3" spans="1:8" s="20" customFormat="1" x14ac:dyDescent="0.2">
      <c r="A3" s="1"/>
      <c r="B3" s="140" t="s">
        <v>101</v>
      </c>
      <c r="C3" s="140"/>
      <c r="D3" s="140"/>
      <c r="E3" s="140"/>
      <c r="F3" s="140"/>
      <c r="G3" s="140"/>
      <c r="H3" s="140"/>
    </row>
    <row r="4" spans="1:8" s="20" customFormat="1" x14ac:dyDescent="0.2">
      <c r="A4" s="4"/>
      <c r="B4" s="19"/>
      <c r="C4" s="19"/>
      <c r="D4" s="3"/>
      <c r="E4" s="6"/>
      <c r="F4" s="6"/>
      <c r="G4" s="6"/>
      <c r="H4" s="6"/>
    </row>
    <row r="5" spans="1:8" s="20" customFormat="1" x14ac:dyDescent="0.2">
      <c r="A5" s="8" t="s">
        <v>11</v>
      </c>
      <c r="B5" s="169" t="str">
        <f>ANALÍTICO!B6</f>
        <v>FORNECIMENTO, TRANSPORTE E INSTALAÇÃO DE MÓDULOS SANITÁRIOS COM TRATAMENTO POR DESIDRATAÇÃO -ALAGOAS</v>
      </c>
      <c r="C5" s="169"/>
      <c r="D5" s="169"/>
      <c r="E5" s="169"/>
      <c r="F5" s="169"/>
      <c r="G5" s="169"/>
      <c r="H5" s="169"/>
    </row>
    <row r="6" spans="1:8" s="20" customFormat="1" x14ac:dyDescent="0.2"/>
    <row r="7" spans="1:8" s="20" customFormat="1" x14ac:dyDescent="0.2">
      <c r="A7" s="34" t="s">
        <v>49</v>
      </c>
      <c r="B7" s="21"/>
      <c r="C7" s="21"/>
      <c r="D7" s="21"/>
      <c r="E7" s="21"/>
      <c r="F7" s="9"/>
      <c r="G7" s="9"/>
      <c r="H7" s="9"/>
    </row>
    <row r="8" spans="1:8" s="20" customFormat="1" x14ac:dyDescent="0.2">
      <c r="A8" s="21"/>
      <c r="B8" s="21"/>
      <c r="C8" s="21"/>
      <c r="D8" s="21"/>
      <c r="E8" s="21"/>
      <c r="F8" s="21"/>
      <c r="G8" s="21"/>
    </row>
    <row r="9" spans="1:8" ht="31.5" x14ac:dyDescent="0.25">
      <c r="A9" s="29" t="s">
        <v>2</v>
      </c>
      <c r="B9" s="29" t="s">
        <v>42</v>
      </c>
      <c r="C9" s="30" t="s">
        <v>43</v>
      </c>
      <c r="D9" s="30" t="s">
        <v>29</v>
      </c>
      <c r="E9" s="30" t="s">
        <v>44</v>
      </c>
      <c r="F9" s="31" t="s">
        <v>45</v>
      </c>
      <c r="G9" s="31" t="s">
        <v>46</v>
      </c>
      <c r="H9" s="31" t="s">
        <v>47</v>
      </c>
    </row>
    <row r="10" spans="1:8" ht="30.75" customHeight="1" x14ac:dyDescent="0.25">
      <c r="A10" s="61" t="s">
        <v>66</v>
      </c>
      <c r="B10" s="61"/>
      <c r="C10" s="61" t="s">
        <v>63</v>
      </c>
      <c r="D10" s="61" t="s">
        <v>81</v>
      </c>
      <c r="E10" s="73" t="s">
        <v>72</v>
      </c>
      <c r="F10" s="74"/>
      <c r="G10" s="74"/>
      <c r="H10" s="74"/>
    </row>
    <row r="11" spans="1:8" ht="42.75" x14ac:dyDescent="0.25">
      <c r="A11" s="61"/>
      <c r="B11" s="128" t="s">
        <v>73</v>
      </c>
      <c r="C11" s="62">
        <v>4417</v>
      </c>
      <c r="D11" s="62" t="s">
        <v>58</v>
      </c>
      <c r="E11" s="75" t="s">
        <v>74</v>
      </c>
      <c r="F11" s="76">
        <v>1</v>
      </c>
      <c r="G11" s="76"/>
      <c r="H11" s="76"/>
    </row>
    <row r="12" spans="1:8" ht="42.75" x14ac:dyDescent="0.25">
      <c r="A12" s="61"/>
      <c r="B12" s="128" t="s">
        <v>73</v>
      </c>
      <c r="C12" s="62">
        <v>4491</v>
      </c>
      <c r="D12" s="62" t="s">
        <v>57</v>
      </c>
      <c r="E12" s="75" t="s">
        <v>74</v>
      </c>
      <c r="F12" s="76">
        <v>4</v>
      </c>
      <c r="G12" s="76"/>
      <c r="H12" s="76"/>
    </row>
    <row r="13" spans="1:8" ht="57" x14ac:dyDescent="0.25">
      <c r="A13" s="61"/>
      <c r="B13" s="128" t="s">
        <v>73</v>
      </c>
      <c r="C13" s="62">
        <v>4813</v>
      </c>
      <c r="D13" s="62" t="s">
        <v>75</v>
      </c>
      <c r="E13" s="75" t="s">
        <v>72</v>
      </c>
      <c r="F13" s="76">
        <v>1</v>
      </c>
      <c r="G13" s="76"/>
      <c r="H13" s="76"/>
    </row>
    <row r="14" spans="1:8" ht="28.5" x14ac:dyDescent="0.25">
      <c r="A14" s="61"/>
      <c r="B14" s="128" t="s">
        <v>73</v>
      </c>
      <c r="C14" s="62">
        <v>5075</v>
      </c>
      <c r="D14" s="62" t="s">
        <v>56</v>
      </c>
      <c r="E14" s="75" t="s">
        <v>76</v>
      </c>
      <c r="F14" s="76">
        <v>0.11</v>
      </c>
      <c r="G14" s="76"/>
      <c r="H14" s="76"/>
    </row>
    <row r="15" spans="1:8" ht="28.5" x14ac:dyDescent="0.25">
      <c r="A15" s="61"/>
      <c r="B15" s="128" t="s">
        <v>48</v>
      </c>
      <c r="C15" s="62">
        <v>88262</v>
      </c>
      <c r="D15" s="62" t="s">
        <v>77</v>
      </c>
      <c r="E15" s="75" t="s">
        <v>15</v>
      </c>
      <c r="F15" s="76">
        <v>1</v>
      </c>
      <c r="G15" s="76"/>
      <c r="H15" s="76"/>
    </row>
    <row r="16" spans="1:8" ht="28.5" x14ac:dyDescent="0.25">
      <c r="A16" s="61"/>
      <c r="B16" s="128" t="s">
        <v>48</v>
      </c>
      <c r="C16" s="62">
        <v>88316</v>
      </c>
      <c r="D16" s="62" t="s">
        <v>78</v>
      </c>
      <c r="E16" s="75" t="s">
        <v>15</v>
      </c>
      <c r="F16" s="76">
        <v>2</v>
      </c>
      <c r="G16" s="76"/>
      <c r="H16" s="76"/>
    </row>
    <row r="17" spans="1:8" ht="57" x14ac:dyDescent="0.25">
      <c r="A17" s="61"/>
      <c r="B17" s="128" t="s">
        <v>48</v>
      </c>
      <c r="C17" s="62">
        <v>94962</v>
      </c>
      <c r="D17" s="62" t="s">
        <v>79</v>
      </c>
      <c r="E17" s="75" t="s">
        <v>80</v>
      </c>
      <c r="F17" s="76">
        <v>0.01</v>
      </c>
      <c r="G17" s="76"/>
      <c r="H17" s="76"/>
    </row>
    <row r="18" spans="1:8" x14ac:dyDescent="0.25">
      <c r="A18" s="77"/>
      <c r="B18" s="77"/>
      <c r="C18" s="73"/>
      <c r="D18" s="73" t="s">
        <v>28</v>
      </c>
      <c r="E18" s="73"/>
      <c r="F18" s="76"/>
      <c r="G18" s="76"/>
      <c r="H18" s="78"/>
    </row>
    <row r="19" spans="1:8" x14ac:dyDescent="0.25">
      <c r="A19" s="77"/>
      <c r="B19" s="77"/>
      <c r="C19" s="73"/>
      <c r="D19" s="73"/>
      <c r="E19" s="73"/>
      <c r="F19" s="76"/>
      <c r="G19" s="76"/>
      <c r="H19" s="78"/>
    </row>
    <row r="20" spans="1:8" ht="45" x14ac:dyDescent="0.25">
      <c r="A20" s="79" t="s">
        <v>14</v>
      </c>
      <c r="B20" s="80"/>
      <c r="C20" s="81" t="s">
        <v>64</v>
      </c>
      <c r="D20" s="82" t="s">
        <v>89</v>
      </c>
      <c r="E20" s="81" t="s">
        <v>19</v>
      </c>
      <c r="F20" s="83"/>
      <c r="G20" s="84"/>
      <c r="H20" s="84"/>
    </row>
    <row r="21" spans="1:8" ht="42.75" x14ac:dyDescent="0.25">
      <c r="A21" s="85"/>
      <c r="B21" s="86" t="s">
        <v>59</v>
      </c>
      <c r="C21" s="87">
        <v>5914637</v>
      </c>
      <c r="D21" s="62" t="s">
        <v>95</v>
      </c>
      <c r="E21" s="88" t="s">
        <v>27</v>
      </c>
      <c r="F21" s="83">
        <v>1.9124115509657679E-3</v>
      </c>
      <c r="G21" s="89"/>
      <c r="H21" s="84"/>
    </row>
    <row r="22" spans="1:8" ht="28.5" x14ac:dyDescent="0.25">
      <c r="A22" s="85"/>
      <c r="B22" s="90" t="s">
        <v>48</v>
      </c>
      <c r="C22" s="91">
        <v>88316</v>
      </c>
      <c r="D22" s="92" t="s">
        <v>78</v>
      </c>
      <c r="E22" s="93" t="s">
        <v>15</v>
      </c>
      <c r="F22" s="83">
        <v>1.9124115509657679E-3</v>
      </c>
      <c r="G22" s="89"/>
      <c r="H22" s="84"/>
    </row>
    <row r="23" spans="1:8" x14ac:dyDescent="0.25">
      <c r="A23" s="85"/>
      <c r="B23" s="86"/>
      <c r="C23" s="94"/>
      <c r="D23" s="81" t="s">
        <v>28</v>
      </c>
      <c r="E23" s="81"/>
      <c r="F23" s="95"/>
      <c r="G23" s="96"/>
      <c r="H23" s="96"/>
    </row>
    <row r="24" spans="1:8" x14ac:dyDescent="0.25">
      <c r="A24" s="77"/>
      <c r="B24" s="77"/>
      <c r="C24" s="73"/>
      <c r="D24" s="73"/>
      <c r="E24" s="73"/>
      <c r="F24" s="74"/>
      <c r="G24" s="74"/>
      <c r="H24" s="74"/>
    </row>
    <row r="25" spans="1:8" ht="30" x14ac:dyDescent="0.25">
      <c r="A25" s="79" t="s">
        <v>82</v>
      </c>
      <c r="B25" s="80"/>
      <c r="C25" s="81" t="s">
        <v>65</v>
      </c>
      <c r="D25" s="82" t="s">
        <v>94</v>
      </c>
      <c r="E25" s="81" t="s">
        <v>19</v>
      </c>
      <c r="F25" s="83"/>
      <c r="G25" s="84"/>
      <c r="H25" s="84"/>
    </row>
    <row r="26" spans="1:8" ht="42.75" x14ac:dyDescent="0.25">
      <c r="A26" s="85"/>
      <c r="B26" s="86" t="s">
        <v>59</v>
      </c>
      <c r="C26" s="87">
        <v>5914637</v>
      </c>
      <c r="D26" s="62" t="s">
        <v>95</v>
      </c>
      <c r="E26" s="88" t="s">
        <v>27</v>
      </c>
      <c r="F26" s="83">
        <v>1.9124115509657699E-3</v>
      </c>
      <c r="G26" s="89"/>
      <c r="H26" s="84"/>
    </row>
    <row r="27" spans="1:8" ht="28.5" x14ac:dyDescent="0.25">
      <c r="A27" s="85"/>
      <c r="B27" s="90" t="s">
        <v>48</v>
      </c>
      <c r="C27" s="91">
        <v>88316</v>
      </c>
      <c r="D27" s="92" t="s">
        <v>78</v>
      </c>
      <c r="E27" s="93" t="s">
        <v>15</v>
      </c>
      <c r="F27" s="83">
        <v>1.9124115509657699E-3</v>
      </c>
      <c r="G27" s="89"/>
      <c r="H27" s="84"/>
    </row>
    <row r="28" spans="1:8" x14ac:dyDescent="0.25">
      <c r="A28" s="85"/>
      <c r="B28" s="86"/>
      <c r="C28" s="94"/>
      <c r="D28" s="81" t="s">
        <v>28</v>
      </c>
      <c r="E28" s="81"/>
      <c r="F28" s="95"/>
      <c r="G28" s="96"/>
      <c r="H28" s="96"/>
    </row>
    <row r="29" spans="1:8" x14ac:dyDescent="0.25">
      <c r="A29" s="85"/>
      <c r="B29" s="86"/>
      <c r="C29" s="94"/>
      <c r="D29" s="97"/>
      <c r="E29" s="88"/>
      <c r="F29" s="83"/>
      <c r="G29" s="84"/>
      <c r="H29" s="84"/>
    </row>
    <row r="30" spans="1:8" ht="45" x14ac:dyDescent="0.25">
      <c r="A30" s="79" t="s">
        <v>83</v>
      </c>
      <c r="B30" s="80"/>
      <c r="C30" s="81" t="s">
        <v>85</v>
      </c>
      <c r="D30" s="82" t="s">
        <v>92</v>
      </c>
      <c r="E30" s="81" t="s">
        <v>19</v>
      </c>
      <c r="F30" s="83"/>
      <c r="G30" s="84"/>
      <c r="H30" s="84"/>
    </row>
    <row r="31" spans="1:8" ht="42.75" x14ac:dyDescent="0.25">
      <c r="A31" s="85"/>
      <c r="B31" s="86" t="s">
        <v>59</v>
      </c>
      <c r="C31" s="89">
        <v>5915324</v>
      </c>
      <c r="D31" s="62" t="s">
        <v>96</v>
      </c>
      <c r="E31" s="88" t="s">
        <v>27</v>
      </c>
      <c r="F31" s="98">
        <v>1.0040160642570281E-2</v>
      </c>
      <c r="G31" s="84"/>
      <c r="H31" s="84"/>
    </row>
    <row r="32" spans="1:8" ht="28.5" x14ac:dyDescent="0.25">
      <c r="A32" s="85"/>
      <c r="B32" s="90" t="s">
        <v>48</v>
      </c>
      <c r="C32" s="91">
        <v>88316</v>
      </c>
      <c r="D32" s="92" t="s">
        <v>78</v>
      </c>
      <c r="E32" s="93" t="s">
        <v>15</v>
      </c>
      <c r="F32" s="137">
        <v>1.0040160642570281E-2</v>
      </c>
      <c r="G32" s="84"/>
      <c r="H32" s="84"/>
    </row>
    <row r="33" spans="1:9" x14ac:dyDescent="0.25">
      <c r="A33" s="85"/>
      <c r="B33" s="86"/>
      <c r="C33" s="94"/>
      <c r="D33" s="82" t="s">
        <v>28</v>
      </c>
      <c r="E33" s="81"/>
      <c r="F33" s="95"/>
      <c r="G33" s="96"/>
      <c r="H33" s="96"/>
    </row>
    <row r="34" spans="1:9" x14ac:dyDescent="0.25">
      <c r="A34" s="85"/>
      <c r="B34" s="86"/>
      <c r="C34" s="94"/>
      <c r="D34" s="97"/>
      <c r="E34" s="88"/>
      <c r="F34" s="83"/>
      <c r="G34" s="84"/>
      <c r="H34" s="84"/>
    </row>
    <row r="35" spans="1:9" ht="45" x14ac:dyDescent="0.25">
      <c r="A35" s="79" t="s">
        <v>86</v>
      </c>
      <c r="B35" s="80"/>
      <c r="C35" s="81" t="s">
        <v>87</v>
      </c>
      <c r="D35" s="82" t="s">
        <v>93</v>
      </c>
      <c r="E35" s="81" t="s">
        <v>19</v>
      </c>
      <c r="F35" s="83"/>
      <c r="G35" s="84"/>
      <c r="H35" s="84"/>
    </row>
    <row r="36" spans="1:9" ht="42.75" x14ac:dyDescent="0.25">
      <c r="A36" s="85"/>
      <c r="B36" s="86" t="s">
        <v>59</v>
      </c>
      <c r="C36" s="87">
        <v>5915322</v>
      </c>
      <c r="D36" s="99" t="s">
        <v>97</v>
      </c>
      <c r="E36" s="88" t="s">
        <v>27</v>
      </c>
      <c r="F36" s="83">
        <v>1.5060240963855423E-2</v>
      </c>
      <c r="G36" s="84"/>
      <c r="H36" s="84"/>
      <c r="I36" s="23"/>
    </row>
    <row r="37" spans="1:9" ht="28.5" x14ac:dyDescent="0.25">
      <c r="A37" s="85"/>
      <c r="B37" s="90" t="s">
        <v>48</v>
      </c>
      <c r="C37" s="91">
        <v>88316</v>
      </c>
      <c r="D37" s="92" t="s">
        <v>78</v>
      </c>
      <c r="E37" s="93" t="s">
        <v>15</v>
      </c>
      <c r="F37" s="83">
        <v>1.5060240963855423E-2</v>
      </c>
      <c r="G37" s="84"/>
      <c r="H37" s="84"/>
    </row>
    <row r="38" spans="1:9" x14ac:dyDescent="0.25">
      <c r="A38" s="132"/>
      <c r="B38" s="133"/>
      <c r="C38" s="134"/>
      <c r="D38" s="131" t="s">
        <v>28</v>
      </c>
      <c r="E38" s="130"/>
      <c r="F38" s="135"/>
      <c r="G38" s="136"/>
      <c r="H38" s="129"/>
    </row>
    <row r="39" spans="1:9" x14ac:dyDescent="0.25">
      <c r="A39" s="35"/>
      <c r="B39" s="36"/>
      <c r="C39" s="35"/>
      <c r="E39" s="37"/>
      <c r="F39" s="38"/>
      <c r="G39" s="39"/>
      <c r="H39" s="39"/>
    </row>
    <row r="40" spans="1:9" x14ac:dyDescent="0.25">
      <c r="A40" s="35"/>
      <c r="B40" s="36"/>
      <c r="C40" s="35"/>
      <c r="D40" s="32"/>
      <c r="E40" s="37"/>
      <c r="F40" s="38"/>
      <c r="G40" s="39"/>
      <c r="H40" s="39"/>
      <c r="I40" s="33"/>
    </row>
    <row r="41" spans="1:9" x14ac:dyDescent="0.25">
      <c r="A41" s="35"/>
      <c r="B41" s="36"/>
      <c r="C41" s="35"/>
      <c r="D41" s="32"/>
      <c r="E41" s="37"/>
      <c r="F41" s="38"/>
      <c r="G41" s="39"/>
      <c r="H41" s="39"/>
    </row>
    <row r="42" spans="1:9" x14ac:dyDescent="0.25">
      <c r="A42" s="35"/>
      <c r="B42" s="36"/>
      <c r="C42" s="35"/>
      <c r="D42" s="32"/>
      <c r="E42" s="37"/>
      <c r="F42" s="38"/>
      <c r="G42" s="39"/>
      <c r="H42" s="39"/>
    </row>
    <row r="43" spans="1:9" x14ac:dyDescent="0.25">
      <c r="A43" s="35"/>
      <c r="B43" s="36"/>
      <c r="C43" s="35"/>
      <c r="D43" s="32"/>
      <c r="E43" s="37"/>
      <c r="F43" s="38"/>
      <c r="G43" s="39"/>
      <c r="H43" s="39"/>
    </row>
    <row r="44" spans="1:9" x14ac:dyDescent="0.25">
      <c r="A44" s="35"/>
      <c r="B44" s="36"/>
      <c r="C44" s="35"/>
      <c r="D44" s="32"/>
      <c r="E44" s="37"/>
      <c r="F44" s="38"/>
      <c r="G44" s="39"/>
      <c r="H44" s="39"/>
    </row>
    <row r="45" spans="1:9" x14ac:dyDescent="0.25">
      <c r="A45" s="35"/>
      <c r="B45" s="14"/>
      <c r="C45" s="35"/>
      <c r="E45" s="37"/>
      <c r="F45" s="38"/>
      <c r="G45" s="39"/>
      <c r="H45" s="39"/>
    </row>
    <row r="46" spans="1:9" x14ac:dyDescent="0.25">
      <c r="A46" s="35"/>
      <c r="B46" s="14"/>
      <c r="C46" s="35"/>
      <c r="E46" s="37"/>
      <c r="F46" s="38"/>
      <c r="G46" s="39"/>
      <c r="H46" s="39"/>
    </row>
    <row r="47" spans="1:9" x14ac:dyDescent="0.25">
      <c r="A47" s="35"/>
      <c r="B47" s="14"/>
      <c r="C47" s="35"/>
      <c r="E47" s="37"/>
      <c r="F47" s="38"/>
      <c r="G47" s="39"/>
      <c r="H47" s="39"/>
    </row>
    <row r="48" spans="1:9" x14ac:dyDescent="0.25">
      <c r="A48" s="35"/>
      <c r="B48" s="14"/>
      <c r="C48" s="35"/>
      <c r="E48" s="37"/>
      <c r="F48" s="38"/>
      <c r="G48" s="39"/>
      <c r="H48" s="39"/>
    </row>
    <row r="49" spans="1:8" x14ac:dyDescent="0.25">
      <c r="A49" s="35"/>
      <c r="B49" s="14"/>
      <c r="C49" s="35"/>
      <c r="E49" s="37"/>
      <c r="F49" s="38"/>
      <c r="G49" s="39"/>
      <c r="H49" s="39"/>
    </row>
    <row r="50" spans="1:8" x14ac:dyDescent="0.25">
      <c r="A50" s="35"/>
      <c r="B50" s="14"/>
      <c r="C50" s="35"/>
      <c r="E50" s="37"/>
      <c r="F50" s="38"/>
      <c r="G50" s="39"/>
      <c r="H50" s="39"/>
    </row>
    <row r="51" spans="1:8" x14ac:dyDescent="0.25">
      <c r="A51" s="35"/>
      <c r="B51" s="14"/>
      <c r="C51" s="35"/>
      <c r="E51" s="37"/>
      <c r="F51" s="38"/>
      <c r="G51" s="39"/>
      <c r="H51" s="39"/>
    </row>
    <row r="52" spans="1:8" x14ac:dyDescent="0.25">
      <c r="A52" s="35"/>
      <c r="B52" s="14"/>
      <c r="C52" s="35"/>
      <c r="E52" s="37"/>
      <c r="F52" s="38"/>
      <c r="G52" s="39"/>
      <c r="H52" s="39"/>
    </row>
    <row r="53" spans="1:8" x14ac:dyDescent="0.25">
      <c r="A53" s="35"/>
      <c r="B53" s="14"/>
      <c r="C53" s="35"/>
      <c r="E53" s="37"/>
      <c r="F53" s="38"/>
      <c r="G53" s="39"/>
      <c r="H53" s="39"/>
    </row>
    <row r="54" spans="1:8" x14ac:dyDescent="0.25">
      <c r="A54" s="35"/>
      <c r="B54" s="14"/>
      <c r="C54" s="35"/>
      <c r="E54" s="37"/>
      <c r="F54" s="38"/>
      <c r="G54" s="39"/>
      <c r="H54" s="39"/>
    </row>
    <row r="55" spans="1:8" x14ac:dyDescent="0.25">
      <c r="A55" s="35"/>
      <c r="B55" s="14"/>
      <c r="C55" s="35"/>
      <c r="E55" s="37"/>
      <c r="F55" s="38"/>
      <c r="G55" s="39"/>
      <c r="H55" s="39"/>
    </row>
    <row r="56" spans="1:8" x14ac:dyDescent="0.25">
      <c r="A56" s="35"/>
      <c r="B56" s="14"/>
      <c r="C56" s="35"/>
      <c r="E56" s="37"/>
      <c r="F56" s="38"/>
      <c r="G56" s="39"/>
      <c r="H56" s="39"/>
    </row>
    <row r="57" spans="1:8" x14ac:dyDescent="0.25">
      <c r="A57" s="35"/>
      <c r="B57" s="14"/>
      <c r="C57" s="35"/>
      <c r="E57" s="37"/>
      <c r="F57" s="38"/>
      <c r="G57" s="39"/>
      <c r="H57" s="39"/>
    </row>
    <row r="58" spans="1:8" x14ac:dyDescent="0.25">
      <c r="A58" s="35"/>
      <c r="B58" s="14"/>
      <c r="C58" s="35"/>
      <c r="E58" s="37"/>
      <c r="F58" s="38"/>
      <c r="G58" s="39"/>
      <c r="H58" s="39"/>
    </row>
    <row r="59" spans="1:8" x14ac:dyDescent="0.25">
      <c r="A59" s="35"/>
      <c r="B59" s="14"/>
      <c r="C59" s="35"/>
      <c r="E59" s="37"/>
      <c r="F59" s="38"/>
      <c r="G59" s="39"/>
      <c r="H59" s="39"/>
    </row>
    <row r="60" spans="1:8" x14ac:dyDescent="0.25">
      <c r="A60" s="35"/>
      <c r="B60" s="14"/>
      <c r="C60" s="35"/>
      <c r="E60" s="37"/>
      <c r="F60" s="38"/>
      <c r="G60" s="39"/>
      <c r="H60" s="39"/>
    </row>
    <row r="61" spans="1:8" x14ac:dyDescent="0.25">
      <c r="A61" s="35"/>
      <c r="B61" s="14"/>
      <c r="C61" s="35"/>
      <c r="E61" s="37"/>
      <c r="F61" s="38"/>
      <c r="G61" s="39"/>
      <c r="H61" s="39"/>
    </row>
    <row r="62" spans="1:8" x14ac:dyDescent="0.25">
      <c r="A62" s="35"/>
      <c r="B62" s="14"/>
      <c r="C62" s="35"/>
      <c r="E62" s="37"/>
      <c r="F62" s="38"/>
      <c r="G62" s="39"/>
      <c r="H62" s="39"/>
    </row>
    <row r="63" spans="1:8" x14ac:dyDescent="0.25">
      <c r="A63" s="35"/>
      <c r="B63" s="14"/>
      <c r="C63" s="35"/>
      <c r="E63" s="37"/>
      <c r="F63" s="38"/>
      <c r="G63" s="39"/>
      <c r="H63" s="39"/>
    </row>
    <row r="64" spans="1:8" x14ac:dyDescent="0.25">
      <c r="A64" s="35"/>
      <c r="B64" s="14"/>
      <c r="C64" s="35"/>
      <c r="E64" s="37"/>
      <c r="F64" s="38"/>
      <c r="G64" s="39"/>
      <c r="H64" s="39"/>
    </row>
    <row r="65" spans="1:8" x14ac:dyDescent="0.25">
      <c r="A65" s="35"/>
      <c r="B65" s="14"/>
      <c r="C65" s="35"/>
      <c r="E65" s="37"/>
      <c r="F65" s="38"/>
      <c r="G65" s="39"/>
      <c r="H65" s="39"/>
    </row>
    <row r="66" spans="1:8" x14ac:dyDescent="0.25">
      <c r="A66" s="35"/>
      <c r="B66" s="14"/>
      <c r="C66" s="35"/>
      <c r="E66" s="37"/>
      <c r="F66" s="38"/>
      <c r="G66" s="39"/>
      <c r="H66" s="39"/>
    </row>
    <row r="67" spans="1:8" x14ac:dyDescent="0.25">
      <c r="A67" s="35"/>
      <c r="B67" s="14"/>
      <c r="C67" s="35"/>
      <c r="E67" s="37"/>
      <c r="F67" s="38"/>
      <c r="G67" s="39"/>
      <c r="H67" s="39"/>
    </row>
    <row r="68" spans="1:8" x14ac:dyDescent="0.25">
      <c r="A68" s="35"/>
      <c r="B68" s="14"/>
      <c r="C68" s="35"/>
      <c r="E68" s="37"/>
      <c r="F68" s="38"/>
      <c r="G68" s="39"/>
      <c r="H68" s="39"/>
    </row>
    <row r="69" spans="1:8" x14ac:dyDescent="0.25">
      <c r="A69" s="35"/>
      <c r="B69" s="14"/>
      <c r="C69" s="35"/>
      <c r="E69" s="37"/>
      <c r="F69" s="38"/>
      <c r="G69" s="39"/>
      <c r="H69" s="39"/>
    </row>
    <row r="70" spans="1:8" x14ac:dyDescent="0.25">
      <c r="A70" s="35"/>
      <c r="B70" s="14"/>
      <c r="C70" s="35"/>
      <c r="E70" s="37"/>
      <c r="F70" s="38"/>
      <c r="G70" s="39"/>
      <c r="H70" s="39"/>
    </row>
    <row r="71" spans="1:8" x14ac:dyDescent="0.25">
      <c r="A71" s="35"/>
      <c r="B71" s="14"/>
      <c r="C71" s="35"/>
      <c r="E71" s="37"/>
      <c r="F71" s="38"/>
      <c r="G71" s="39"/>
      <c r="H71" s="39"/>
    </row>
    <row r="72" spans="1:8" x14ac:dyDescent="0.25">
      <c r="A72" s="35"/>
      <c r="B72" s="14"/>
      <c r="C72" s="35"/>
      <c r="E72" s="37"/>
      <c r="F72" s="38"/>
      <c r="G72" s="39"/>
      <c r="H72" s="39"/>
    </row>
    <row r="73" spans="1:8" x14ac:dyDescent="0.25">
      <c r="A73" s="35"/>
      <c r="B73" s="14"/>
      <c r="C73" s="35"/>
      <c r="E73" s="37"/>
      <c r="F73" s="38"/>
      <c r="G73" s="39"/>
      <c r="H73" s="39"/>
    </row>
    <row r="74" spans="1:8" x14ac:dyDescent="0.25">
      <c r="A74" s="35"/>
      <c r="B74" s="14"/>
      <c r="C74" s="35"/>
      <c r="E74" s="37"/>
      <c r="F74" s="38"/>
      <c r="G74" s="39"/>
      <c r="H74" s="39"/>
    </row>
    <row r="75" spans="1:8" x14ac:dyDescent="0.25">
      <c r="A75" s="35"/>
      <c r="B75" s="14"/>
      <c r="C75" s="35"/>
      <c r="E75" s="37"/>
      <c r="F75" s="38"/>
      <c r="G75" s="39"/>
      <c r="H75" s="39"/>
    </row>
    <row r="76" spans="1:8" x14ac:dyDescent="0.25">
      <c r="A76" s="35"/>
      <c r="B76" s="14"/>
      <c r="C76" s="35"/>
      <c r="E76" s="37"/>
      <c r="F76" s="38"/>
      <c r="G76" s="39"/>
      <c r="H76" s="39"/>
    </row>
    <row r="77" spans="1:8" x14ac:dyDescent="0.25">
      <c r="A77" s="35"/>
      <c r="B77" s="14"/>
      <c r="C77" s="35"/>
      <c r="E77" s="37"/>
      <c r="F77" s="38"/>
      <c r="G77" s="39"/>
      <c r="H77" s="39"/>
    </row>
  </sheetData>
  <mergeCells count="4">
    <mergeCell ref="B1:H1"/>
    <mergeCell ref="B2:H2"/>
    <mergeCell ref="B3:H3"/>
    <mergeCell ref="B5:H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3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19050</xdr:colOff>
                <xdr:row>0</xdr:row>
                <xdr:rowOff>19050</xdr:rowOff>
              </from>
              <to>
                <xdr:col>2</xdr:col>
                <xdr:colOff>38100</xdr:colOff>
                <xdr:row>1</xdr:row>
                <xdr:rowOff>190500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  <pageSetUpPr fitToPage="1"/>
  </sheetPr>
  <dimension ref="A1:O25"/>
  <sheetViews>
    <sheetView zoomScale="70" zoomScaleNormal="70" workbookViewId="0">
      <selection activeCell="G14" sqref="G14"/>
    </sheetView>
  </sheetViews>
  <sheetFormatPr defaultRowHeight="15.75" x14ac:dyDescent="0.25"/>
  <cols>
    <col min="1" max="1" width="11" style="58" customWidth="1"/>
    <col min="2" max="2" width="50.7109375" style="59" customWidth="1"/>
    <col min="3" max="3" width="22.85546875" style="57" customWidth="1"/>
    <col min="4" max="11" width="18.7109375" style="55" customWidth="1"/>
    <col min="12" max="13" width="13.85546875" style="55" bestFit="1" customWidth="1"/>
    <col min="14" max="14" width="15.5703125" style="55" bestFit="1" customWidth="1"/>
    <col min="15" max="15" width="13.85546875" style="55" bestFit="1" customWidth="1"/>
    <col min="16" max="218" width="9.140625" style="55"/>
    <col min="219" max="219" width="14.7109375" style="55" customWidth="1"/>
    <col min="220" max="220" width="40.7109375" style="55" customWidth="1"/>
    <col min="221" max="221" width="6.7109375" style="55" customWidth="1"/>
    <col min="222" max="224" width="12.7109375" style="55" customWidth="1"/>
    <col min="225" max="225" width="14.7109375" style="55" customWidth="1"/>
    <col min="226" max="227" width="15.7109375" style="55" customWidth="1"/>
    <col min="228" max="231" width="12.7109375" style="55" customWidth="1"/>
    <col min="232" max="474" width="9.140625" style="55"/>
    <col min="475" max="475" width="14.7109375" style="55" customWidth="1"/>
    <col min="476" max="476" width="40.7109375" style="55" customWidth="1"/>
    <col min="477" max="477" width="6.7109375" style="55" customWidth="1"/>
    <col min="478" max="480" width="12.7109375" style="55" customWidth="1"/>
    <col min="481" max="481" width="14.7109375" style="55" customWidth="1"/>
    <col min="482" max="483" width="15.7109375" style="55" customWidth="1"/>
    <col min="484" max="487" width="12.7109375" style="55" customWidth="1"/>
    <col min="488" max="730" width="9.140625" style="55"/>
    <col min="731" max="731" width="14.7109375" style="55" customWidth="1"/>
    <col min="732" max="732" width="40.7109375" style="55" customWidth="1"/>
    <col min="733" max="733" width="6.7109375" style="55" customWidth="1"/>
    <col min="734" max="736" width="12.7109375" style="55" customWidth="1"/>
    <col min="737" max="737" width="14.7109375" style="55" customWidth="1"/>
    <col min="738" max="739" width="15.7109375" style="55" customWidth="1"/>
    <col min="740" max="743" width="12.7109375" style="55" customWidth="1"/>
    <col min="744" max="986" width="9.140625" style="55"/>
    <col min="987" max="987" width="14.7109375" style="55" customWidth="1"/>
    <col min="988" max="988" width="40.7109375" style="55" customWidth="1"/>
    <col min="989" max="989" width="6.7109375" style="55" customWidth="1"/>
    <col min="990" max="992" width="12.7109375" style="55" customWidth="1"/>
    <col min="993" max="993" width="14.7109375" style="55" customWidth="1"/>
    <col min="994" max="995" width="15.7109375" style="55" customWidth="1"/>
    <col min="996" max="999" width="12.7109375" style="55" customWidth="1"/>
    <col min="1000" max="1242" width="9.140625" style="55"/>
    <col min="1243" max="1243" width="14.7109375" style="55" customWidth="1"/>
    <col min="1244" max="1244" width="40.7109375" style="55" customWidth="1"/>
    <col min="1245" max="1245" width="6.7109375" style="55" customWidth="1"/>
    <col min="1246" max="1248" width="12.7109375" style="55" customWidth="1"/>
    <col min="1249" max="1249" width="14.7109375" style="55" customWidth="1"/>
    <col min="1250" max="1251" width="15.7109375" style="55" customWidth="1"/>
    <col min="1252" max="1255" width="12.7109375" style="55" customWidth="1"/>
    <col min="1256" max="1498" width="9.140625" style="55"/>
    <col min="1499" max="1499" width="14.7109375" style="55" customWidth="1"/>
    <col min="1500" max="1500" width="40.7109375" style="55" customWidth="1"/>
    <col min="1501" max="1501" width="6.7109375" style="55" customWidth="1"/>
    <col min="1502" max="1504" width="12.7109375" style="55" customWidth="1"/>
    <col min="1505" max="1505" width="14.7109375" style="55" customWidth="1"/>
    <col min="1506" max="1507" width="15.7109375" style="55" customWidth="1"/>
    <col min="1508" max="1511" width="12.7109375" style="55" customWidth="1"/>
    <col min="1512" max="1754" width="9.140625" style="55"/>
    <col min="1755" max="1755" width="14.7109375" style="55" customWidth="1"/>
    <col min="1756" max="1756" width="40.7109375" style="55" customWidth="1"/>
    <col min="1757" max="1757" width="6.7109375" style="55" customWidth="1"/>
    <col min="1758" max="1760" width="12.7109375" style="55" customWidth="1"/>
    <col min="1761" max="1761" width="14.7109375" style="55" customWidth="1"/>
    <col min="1762" max="1763" width="15.7109375" style="55" customWidth="1"/>
    <col min="1764" max="1767" width="12.7109375" style="55" customWidth="1"/>
    <col min="1768" max="2010" width="9.140625" style="55"/>
    <col min="2011" max="2011" width="14.7109375" style="55" customWidth="1"/>
    <col min="2012" max="2012" width="40.7109375" style="55" customWidth="1"/>
    <col min="2013" max="2013" width="6.7109375" style="55" customWidth="1"/>
    <col min="2014" max="2016" width="12.7109375" style="55" customWidth="1"/>
    <col min="2017" max="2017" width="14.7109375" style="55" customWidth="1"/>
    <col min="2018" max="2019" width="15.7109375" style="55" customWidth="1"/>
    <col min="2020" max="2023" width="12.7109375" style="55" customWidth="1"/>
    <col min="2024" max="2266" width="9.140625" style="55"/>
    <col min="2267" max="2267" width="14.7109375" style="55" customWidth="1"/>
    <col min="2268" max="2268" width="40.7109375" style="55" customWidth="1"/>
    <col min="2269" max="2269" width="6.7109375" style="55" customWidth="1"/>
    <col min="2270" max="2272" width="12.7109375" style="55" customWidth="1"/>
    <col min="2273" max="2273" width="14.7109375" style="55" customWidth="1"/>
    <col min="2274" max="2275" width="15.7109375" style="55" customWidth="1"/>
    <col min="2276" max="2279" width="12.7109375" style="55" customWidth="1"/>
    <col min="2280" max="2522" width="9.140625" style="55"/>
    <col min="2523" max="2523" width="14.7109375" style="55" customWidth="1"/>
    <col min="2524" max="2524" width="40.7109375" style="55" customWidth="1"/>
    <col min="2525" max="2525" width="6.7109375" style="55" customWidth="1"/>
    <col min="2526" max="2528" width="12.7109375" style="55" customWidth="1"/>
    <col min="2529" max="2529" width="14.7109375" style="55" customWidth="1"/>
    <col min="2530" max="2531" width="15.7109375" style="55" customWidth="1"/>
    <col min="2532" max="2535" width="12.7109375" style="55" customWidth="1"/>
    <col min="2536" max="2778" width="9.140625" style="55"/>
    <col min="2779" max="2779" width="14.7109375" style="55" customWidth="1"/>
    <col min="2780" max="2780" width="40.7109375" style="55" customWidth="1"/>
    <col min="2781" max="2781" width="6.7109375" style="55" customWidth="1"/>
    <col min="2782" max="2784" width="12.7109375" style="55" customWidth="1"/>
    <col min="2785" max="2785" width="14.7109375" style="55" customWidth="1"/>
    <col min="2786" max="2787" width="15.7109375" style="55" customWidth="1"/>
    <col min="2788" max="2791" width="12.7109375" style="55" customWidth="1"/>
    <col min="2792" max="3034" width="9.140625" style="55"/>
    <col min="3035" max="3035" width="14.7109375" style="55" customWidth="1"/>
    <col min="3036" max="3036" width="40.7109375" style="55" customWidth="1"/>
    <col min="3037" max="3037" width="6.7109375" style="55" customWidth="1"/>
    <col min="3038" max="3040" width="12.7109375" style="55" customWidth="1"/>
    <col min="3041" max="3041" width="14.7109375" style="55" customWidth="1"/>
    <col min="3042" max="3043" width="15.7109375" style="55" customWidth="1"/>
    <col min="3044" max="3047" width="12.7109375" style="55" customWidth="1"/>
    <col min="3048" max="3290" width="9.140625" style="55"/>
    <col min="3291" max="3291" width="14.7109375" style="55" customWidth="1"/>
    <col min="3292" max="3292" width="40.7109375" style="55" customWidth="1"/>
    <col min="3293" max="3293" width="6.7109375" style="55" customWidth="1"/>
    <col min="3294" max="3296" width="12.7109375" style="55" customWidth="1"/>
    <col min="3297" max="3297" width="14.7109375" style="55" customWidth="1"/>
    <col min="3298" max="3299" width="15.7109375" style="55" customWidth="1"/>
    <col min="3300" max="3303" width="12.7109375" style="55" customWidth="1"/>
    <col min="3304" max="3546" width="9.140625" style="55"/>
    <col min="3547" max="3547" width="14.7109375" style="55" customWidth="1"/>
    <col min="3548" max="3548" width="40.7109375" style="55" customWidth="1"/>
    <col min="3549" max="3549" width="6.7109375" style="55" customWidth="1"/>
    <col min="3550" max="3552" width="12.7109375" style="55" customWidth="1"/>
    <col min="3553" max="3553" width="14.7109375" style="55" customWidth="1"/>
    <col min="3554" max="3555" width="15.7109375" style="55" customWidth="1"/>
    <col min="3556" max="3559" width="12.7109375" style="55" customWidth="1"/>
    <col min="3560" max="3802" width="9.140625" style="55"/>
    <col min="3803" max="3803" width="14.7109375" style="55" customWidth="1"/>
    <col min="3804" max="3804" width="40.7109375" style="55" customWidth="1"/>
    <col min="3805" max="3805" width="6.7109375" style="55" customWidth="1"/>
    <col min="3806" max="3808" width="12.7109375" style="55" customWidth="1"/>
    <col min="3809" max="3809" width="14.7109375" style="55" customWidth="1"/>
    <col min="3810" max="3811" width="15.7109375" style="55" customWidth="1"/>
    <col min="3812" max="3815" width="12.7109375" style="55" customWidth="1"/>
    <col min="3816" max="4058" width="9.140625" style="55"/>
    <col min="4059" max="4059" width="14.7109375" style="55" customWidth="1"/>
    <col min="4060" max="4060" width="40.7109375" style="55" customWidth="1"/>
    <col min="4061" max="4061" width="6.7109375" style="55" customWidth="1"/>
    <col min="4062" max="4064" width="12.7109375" style="55" customWidth="1"/>
    <col min="4065" max="4065" width="14.7109375" style="55" customWidth="1"/>
    <col min="4066" max="4067" width="15.7109375" style="55" customWidth="1"/>
    <col min="4068" max="4071" width="12.7109375" style="55" customWidth="1"/>
    <col min="4072" max="4314" width="9.140625" style="55"/>
    <col min="4315" max="4315" width="14.7109375" style="55" customWidth="1"/>
    <col min="4316" max="4316" width="40.7109375" style="55" customWidth="1"/>
    <col min="4317" max="4317" width="6.7109375" style="55" customWidth="1"/>
    <col min="4318" max="4320" width="12.7109375" style="55" customWidth="1"/>
    <col min="4321" max="4321" width="14.7109375" style="55" customWidth="1"/>
    <col min="4322" max="4323" width="15.7109375" style="55" customWidth="1"/>
    <col min="4324" max="4327" width="12.7109375" style="55" customWidth="1"/>
    <col min="4328" max="4570" width="9.140625" style="55"/>
    <col min="4571" max="4571" width="14.7109375" style="55" customWidth="1"/>
    <col min="4572" max="4572" width="40.7109375" style="55" customWidth="1"/>
    <col min="4573" max="4573" width="6.7109375" style="55" customWidth="1"/>
    <col min="4574" max="4576" width="12.7109375" style="55" customWidth="1"/>
    <col min="4577" max="4577" width="14.7109375" style="55" customWidth="1"/>
    <col min="4578" max="4579" width="15.7109375" style="55" customWidth="1"/>
    <col min="4580" max="4583" width="12.7109375" style="55" customWidth="1"/>
    <col min="4584" max="4826" width="9.140625" style="55"/>
    <col min="4827" max="4827" width="14.7109375" style="55" customWidth="1"/>
    <col min="4828" max="4828" width="40.7109375" style="55" customWidth="1"/>
    <col min="4829" max="4829" width="6.7109375" style="55" customWidth="1"/>
    <col min="4830" max="4832" width="12.7109375" style="55" customWidth="1"/>
    <col min="4833" max="4833" width="14.7109375" style="55" customWidth="1"/>
    <col min="4834" max="4835" width="15.7109375" style="55" customWidth="1"/>
    <col min="4836" max="4839" width="12.7109375" style="55" customWidth="1"/>
    <col min="4840" max="5082" width="9.140625" style="55"/>
    <col min="5083" max="5083" width="14.7109375" style="55" customWidth="1"/>
    <col min="5084" max="5084" width="40.7109375" style="55" customWidth="1"/>
    <col min="5085" max="5085" width="6.7109375" style="55" customWidth="1"/>
    <col min="5086" max="5088" width="12.7109375" style="55" customWidth="1"/>
    <col min="5089" max="5089" width="14.7109375" style="55" customWidth="1"/>
    <col min="5090" max="5091" width="15.7109375" style="55" customWidth="1"/>
    <col min="5092" max="5095" width="12.7109375" style="55" customWidth="1"/>
    <col min="5096" max="5338" width="9.140625" style="55"/>
    <col min="5339" max="5339" width="14.7109375" style="55" customWidth="1"/>
    <col min="5340" max="5340" width="40.7109375" style="55" customWidth="1"/>
    <col min="5341" max="5341" width="6.7109375" style="55" customWidth="1"/>
    <col min="5342" max="5344" width="12.7109375" style="55" customWidth="1"/>
    <col min="5345" max="5345" width="14.7109375" style="55" customWidth="1"/>
    <col min="5346" max="5347" width="15.7109375" style="55" customWidth="1"/>
    <col min="5348" max="5351" width="12.7109375" style="55" customWidth="1"/>
    <col min="5352" max="5594" width="9.140625" style="55"/>
    <col min="5595" max="5595" width="14.7109375" style="55" customWidth="1"/>
    <col min="5596" max="5596" width="40.7109375" style="55" customWidth="1"/>
    <col min="5597" max="5597" width="6.7109375" style="55" customWidth="1"/>
    <col min="5598" max="5600" width="12.7109375" style="55" customWidth="1"/>
    <col min="5601" max="5601" width="14.7109375" style="55" customWidth="1"/>
    <col min="5602" max="5603" width="15.7109375" style="55" customWidth="1"/>
    <col min="5604" max="5607" width="12.7109375" style="55" customWidth="1"/>
    <col min="5608" max="5850" width="9.140625" style="55"/>
    <col min="5851" max="5851" width="14.7109375" style="55" customWidth="1"/>
    <col min="5852" max="5852" width="40.7109375" style="55" customWidth="1"/>
    <col min="5853" max="5853" width="6.7109375" style="55" customWidth="1"/>
    <col min="5854" max="5856" width="12.7109375" style="55" customWidth="1"/>
    <col min="5857" max="5857" width="14.7109375" style="55" customWidth="1"/>
    <col min="5858" max="5859" width="15.7109375" style="55" customWidth="1"/>
    <col min="5860" max="5863" width="12.7109375" style="55" customWidth="1"/>
    <col min="5864" max="6106" width="9.140625" style="55"/>
    <col min="6107" max="6107" width="14.7109375" style="55" customWidth="1"/>
    <col min="6108" max="6108" width="40.7109375" style="55" customWidth="1"/>
    <col min="6109" max="6109" width="6.7109375" style="55" customWidth="1"/>
    <col min="6110" max="6112" width="12.7109375" style="55" customWidth="1"/>
    <col min="6113" max="6113" width="14.7109375" style="55" customWidth="1"/>
    <col min="6114" max="6115" width="15.7109375" style="55" customWidth="1"/>
    <col min="6116" max="6119" width="12.7109375" style="55" customWidth="1"/>
    <col min="6120" max="6362" width="9.140625" style="55"/>
    <col min="6363" max="6363" width="14.7109375" style="55" customWidth="1"/>
    <col min="6364" max="6364" width="40.7109375" style="55" customWidth="1"/>
    <col min="6365" max="6365" width="6.7109375" style="55" customWidth="1"/>
    <col min="6366" max="6368" width="12.7109375" style="55" customWidth="1"/>
    <col min="6369" max="6369" width="14.7109375" style="55" customWidth="1"/>
    <col min="6370" max="6371" width="15.7109375" style="55" customWidth="1"/>
    <col min="6372" max="6375" width="12.7109375" style="55" customWidth="1"/>
    <col min="6376" max="6618" width="9.140625" style="55"/>
    <col min="6619" max="6619" width="14.7109375" style="55" customWidth="1"/>
    <col min="6620" max="6620" width="40.7109375" style="55" customWidth="1"/>
    <col min="6621" max="6621" width="6.7109375" style="55" customWidth="1"/>
    <col min="6622" max="6624" width="12.7109375" style="55" customWidth="1"/>
    <col min="6625" max="6625" width="14.7109375" style="55" customWidth="1"/>
    <col min="6626" max="6627" width="15.7109375" style="55" customWidth="1"/>
    <col min="6628" max="6631" width="12.7109375" style="55" customWidth="1"/>
    <col min="6632" max="6874" width="9.140625" style="55"/>
    <col min="6875" max="6875" width="14.7109375" style="55" customWidth="1"/>
    <col min="6876" max="6876" width="40.7109375" style="55" customWidth="1"/>
    <col min="6877" max="6877" width="6.7109375" style="55" customWidth="1"/>
    <col min="6878" max="6880" width="12.7109375" style="55" customWidth="1"/>
    <col min="6881" max="6881" width="14.7109375" style="55" customWidth="1"/>
    <col min="6882" max="6883" width="15.7109375" style="55" customWidth="1"/>
    <col min="6884" max="6887" width="12.7109375" style="55" customWidth="1"/>
    <col min="6888" max="7130" width="9.140625" style="55"/>
    <col min="7131" max="7131" width="14.7109375" style="55" customWidth="1"/>
    <col min="7132" max="7132" width="40.7109375" style="55" customWidth="1"/>
    <col min="7133" max="7133" width="6.7109375" style="55" customWidth="1"/>
    <col min="7134" max="7136" width="12.7109375" style="55" customWidth="1"/>
    <col min="7137" max="7137" width="14.7109375" style="55" customWidth="1"/>
    <col min="7138" max="7139" width="15.7109375" style="55" customWidth="1"/>
    <col min="7140" max="7143" width="12.7109375" style="55" customWidth="1"/>
    <col min="7144" max="7386" width="9.140625" style="55"/>
    <col min="7387" max="7387" width="14.7109375" style="55" customWidth="1"/>
    <col min="7388" max="7388" width="40.7109375" style="55" customWidth="1"/>
    <col min="7389" max="7389" width="6.7109375" style="55" customWidth="1"/>
    <col min="7390" max="7392" width="12.7109375" style="55" customWidth="1"/>
    <col min="7393" max="7393" width="14.7109375" style="55" customWidth="1"/>
    <col min="7394" max="7395" width="15.7109375" style="55" customWidth="1"/>
    <col min="7396" max="7399" width="12.7109375" style="55" customWidth="1"/>
    <col min="7400" max="7642" width="9.140625" style="55"/>
    <col min="7643" max="7643" width="14.7109375" style="55" customWidth="1"/>
    <col min="7644" max="7644" width="40.7109375" style="55" customWidth="1"/>
    <col min="7645" max="7645" width="6.7109375" style="55" customWidth="1"/>
    <col min="7646" max="7648" width="12.7109375" style="55" customWidth="1"/>
    <col min="7649" max="7649" width="14.7109375" style="55" customWidth="1"/>
    <col min="7650" max="7651" width="15.7109375" style="55" customWidth="1"/>
    <col min="7652" max="7655" width="12.7109375" style="55" customWidth="1"/>
    <col min="7656" max="7898" width="9.140625" style="55"/>
    <col min="7899" max="7899" width="14.7109375" style="55" customWidth="1"/>
    <col min="7900" max="7900" width="40.7109375" style="55" customWidth="1"/>
    <col min="7901" max="7901" width="6.7109375" style="55" customWidth="1"/>
    <col min="7902" max="7904" width="12.7109375" style="55" customWidth="1"/>
    <col min="7905" max="7905" width="14.7109375" style="55" customWidth="1"/>
    <col min="7906" max="7907" width="15.7109375" style="55" customWidth="1"/>
    <col min="7908" max="7911" width="12.7109375" style="55" customWidth="1"/>
    <col min="7912" max="8154" width="9.140625" style="55"/>
    <col min="8155" max="8155" width="14.7109375" style="55" customWidth="1"/>
    <col min="8156" max="8156" width="40.7109375" style="55" customWidth="1"/>
    <col min="8157" max="8157" width="6.7109375" style="55" customWidth="1"/>
    <col min="8158" max="8160" width="12.7109375" style="55" customWidth="1"/>
    <col min="8161" max="8161" width="14.7109375" style="55" customWidth="1"/>
    <col min="8162" max="8163" width="15.7109375" style="55" customWidth="1"/>
    <col min="8164" max="8167" width="12.7109375" style="55" customWidth="1"/>
    <col min="8168" max="8410" width="9.140625" style="55"/>
    <col min="8411" max="8411" width="14.7109375" style="55" customWidth="1"/>
    <col min="8412" max="8412" width="40.7109375" style="55" customWidth="1"/>
    <col min="8413" max="8413" width="6.7109375" style="55" customWidth="1"/>
    <col min="8414" max="8416" width="12.7109375" style="55" customWidth="1"/>
    <col min="8417" max="8417" width="14.7109375" style="55" customWidth="1"/>
    <col min="8418" max="8419" width="15.7109375" style="55" customWidth="1"/>
    <col min="8420" max="8423" width="12.7109375" style="55" customWidth="1"/>
    <col min="8424" max="8666" width="9.140625" style="55"/>
    <col min="8667" max="8667" width="14.7109375" style="55" customWidth="1"/>
    <col min="8668" max="8668" width="40.7109375" style="55" customWidth="1"/>
    <col min="8669" max="8669" width="6.7109375" style="55" customWidth="1"/>
    <col min="8670" max="8672" width="12.7109375" style="55" customWidth="1"/>
    <col min="8673" max="8673" width="14.7109375" style="55" customWidth="1"/>
    <col min="8674" max="8675" width="15.7109375" style="55" customWidth="1"/>
    <col min="8676" max="8679" width="12.7109375" style="55" customWidth="1"/>
    <col min="8680" max="8922" width="9.140625" style="55"/>
    <col min="8923" max="8923" width="14.7109375" style="55" customWidth="1"/>
    <col min="8924" max="8924" width="40.7109375" style="55" customWidth="1"/>
    <col min="8925" max="8925" width="6.7109375" style="55" customWidth="1"/>
    <col min="8926" max="8928" width="12.7109375" style="55" customWidth="1"/>
    <col min="8929" max="8929" width="14.7109375" style="55" customWidth="1"/>
    <col min="8930" max="8931" width="15.7109375" style="55" customWidth="1"/>
    <col min="8932" max="8935" width="12.7109375" style="55" customWidth="1"/>
    <col min="8936" max="9178" width="9.140625" style="55"/>
    <col min="9179" max="9179" width="14.7109375" style="55" customWidth="1"/>
    <col min="9180" max="9180" width="40.7109375" style="55" customWidth="1"/>
    <col min="9181" max="9181" width="6.7109375" style="55" customWidth="1"/>
    <col min="9182" max="9184" width="12.7109375" style="55" customWidth="1"/>
    <col min="9185" max="9185" width="14.7109375" style="55" customWidth="1"/>
    <col min="9186" max="9187" width="15.7109375" style="55" customWidth="1"/>
    <col min="9188" max="9191" width="12.7109375" style="55" customWidth="1"/>
    <col min="9192" max="9434" width="9.140625" style="55"/>
    <col min="9435" max="9435" width="14.7109375" style="55" customWidth="1"/>
    <col min="9436" max="9436" width="40.7109375" style="55" customWidth="1"/>
    <col min="9437" max="9437" width="6.7109375" style="55" customWidth="1"/>
    <col min="9438" max="9440" width="12.7109375" style="55" customWidth="1"/>
    <col min="9441" max="9441" width="14.7109375" style="55" customWidth="1"/>
    <col min="9442" max="9443" width="15.7109375" style="55" customWidth="1"/>
    <col min="9444" max="9447" width="12.7109375" style="55" customWidth="1"/>
    <col min="9448" max="9690" width="9.140625" style="55"/>
    <col min="9691" max="9691" width="14.7109375" style="55" customWidth="1"/>
    <col min="9692" max="9692" width="40.7109375" style="55" customWidth="1"/>
    <col min="9693" max="9693" width="6.7109375" style="55" customWidth="1"/>
    <col min="9694" max="9696" width="12.7109375" style="55" customWidth="1"/>
    <col min="9697" max="9697" width="14.7109375" style="55" customWidth="1"/>
    <col min="9698" max="9699" width="15.7109375" style="55" customWidth="1"/>
    <col min="9700" max="9703" width="12.7109375" style="55" customWidth="1"/>
    <col min="9704" max="9946" width="9.140625" style="55"/>
    <col min="9947" max="9947" width="14.7109375" style="55" customWidth="1"/>
    <col min="9948" max="9948" width="40.7109375" style="55" customWidth="1"/>
    <col min="9949" max="9949" width="6.7109375" style="55" customWidth="1"/>
    <col min="9950" max="9952" width="12.7109375" style="55" customWidth="1"/>
    <col min="9953" max="9953" width="14.7109375" style="55" customWidth="1"/>
    <col min="9954" max="9955" width="15.7109375" style="55" customWidth="1"/>
    <col min="9956" max="9959" width="12.7109375" style="55" customWidth="1"/>
    <col min="9960" max="10202" width="9.140625" style="55"/>
    <col min="10203" max="10203" width="14.7109375" style="55" customWidth="1"/>
    <col min="10204" max="10204" width="40.7109375" style="55" customWidth="1"/>
    <col min="10205" max="10205" width="6.7109375" style="55" customWidth="1"/>
    <col min="10206" max="10208" width="12.7109375" style="55" customWidth="1"/>
    <col min="10209" max="10209" width="14.7109375" style="55" customWidth="1"/>
    <col min="10210" max="10211" width="15.7109375" style="55" customWidth="1"/>
    <col min="10212" max="10215" width="12.7109375" style="55" customWidth="1"/>
    <col min="10216" max="10458" width="9.140625" style="55"/>
    <col min="10459" max="10459" width="14.7109375" style="55" customWidth="1"/>
    <col min="10460" max="10460" width="40.7109375" style="55" customWidth="1"/>
    <col min="10461" max="10461" width="6.7109375" style="55" customWidth="1"/>
    <col min="10462" max="10464" width="12.7109375" style="55" customWidth="1"/>
    <col min="10465" max="10465" width="14.7109375" style="55" customWidth="1"/>
    <col min="10466" max="10467" width="15.7109375" style="55" customWidth="1"/>
    <col min="10468" max="10471" width="12.7109375" style="55" customWidth="1"/>
    <col min="10472" max="10714" width="9.140625" style="55"/>
    <col min="10715" max="10715" width="14.7109375" style="55" customWidth="1"/>
    <col min="10716" max="10716" width="40.7109375" style="55" customWidth="1"/>
    <col min="10717" max="10717" width="6.7109375" style="55" customWidth="1"/>
    <col min="10718" max="10720" width="12.7109375" style="55" customWidth="1"/>
    <col min="10721" max="10721" width="14.7109375" style="55" customWidth="1"/>
    <col min="10722" max="10723" width="15.7109375" style="55" customWidth="1"/>
    <col min="10724" max="10727" width="12.7109375" style="55" customWidth="1"/>
    <col min="10728" max="10970" width="9.140625" style="55"/>
    <col min="10971" max="10971" width="14.7109375" style="55" customWidth="1"/>
    <col min="10972" max="10972" width="40.7109375" style="55" customWidth="1"/>
    <col min="10973" max="10973" width="6.7109375" style="55" customWidth="1"/>
    <col min="10974" max="10976" width="12.7109375" style="55" customWidth="1"/>
    <col min="10977" max="10977" width="14.7109375" style="55" customWidth="1"/>
    <col min="10978" max="10979" width="15.7109375" style="55" customWidth="1"/>
    <col min="10980" max="10983" width="12.7109375" style="55" customWidth="1"/>
    <col min="10984" max="11226" width="9.140625" style="55"/>
    <col min="11227" max="11227" width="14.7109375" style="55" customWidth="1"/>
    <col min="11228" max="11228" width="40.7109375" style="55" customWidth="1"/>
    <col min="11229" max="11229" width="6.7109375" style="55" customWidth="1"/>
    <col min="11230" max="11232" width="12.7109375" style="55" customWidth="1"/>
    <col min="11233" max="11233" width="14.7109375" style="55" customWidth="1"/>
    <col min="11234" max="11235" width="15.7109375" style="55" customWidth="1"/>
    <col min="11236" max="11239" width="12.7109375" style="55" customWidth="1"/>
    <col min="11240" max="11482" width="9.140625" style="55"/>
    <col min="11483" max="11483" width="14.7109375" style="55" customWidth="1"/>
    <col min="11484" max="11484" width="40.7109375" style="55" customWidth="1"/>
    <col min="11485" max="11485" width="6.7109375" style="55" customWidth="1"/>
    <col min="11486" max="11488" width="12.7109375" style="55" customWidth="1"/>
    <col min="11489" max="11489" width="14.7109375" style="55" customWidth="1"/>
    <col min="11490" max="11491" width="15.7109375" style="55" customWidth="1"/>
    <col min="11492" max="11495" width="12.7109375" style="55" customWidth="1"/>
    <col min="11496" max="11738" width="9.140625" style="55"/>
    <col min="11739" max="11739" width="14.7109375" style="55" customWidth="1"/>
    <col min="11740" max="11740" width="40.7109375" style="55" customWidth="1"/>
    <col min="11741" max="11741" width="6.7109375" style="55" customWidth="1"/>
    <col min="11742" max="11744" width="12.7109375" style="55" customWidth="1"/>
    <col min="11745" max="11745" width="14.7109375" style="55" customWidth="1"/>
    <col min="11746" max="11747" width="15.7109375" style="55" customWidth="1"/>
    <col min="11748" max="11751" width="12.7109375" style="55" customWidth="1"/>
    <col min="11752" max="11994" width="9.140625" style="55"/>
    <col min="11995" max="11995" width="14.7109375" style="55" customWidth="1"/>
    <col min="11996" max="11996" width="40.7109375" style="55" customWidth="1"/>
    <col min="11997" max="11997" width="6.7109375" style="55" customWidth="1"/>
    <col min="11998" max="12000" width="12.7109375" style="55" customWidth="1"/>
    <col min="12001" max="12001" width="14.7109375" style="55" customWidth="1"/>
    <col min="12002" max="12003" width="15.7109375" style="55" customWidth="1"/>
    <col min="12004" max="12007" width="12.7109375" style="55" customWidth="1"/>
    <col min="12008" max="12250" width="9.140625" style="55"/>
    <col min="12251" max="12251" width="14.7109375" style="55" customWidth="1"/>
    <col min="12252" max="12252" width="40.7109375" style="55" customWidth="1"/>
    <col min="12253" max="12253" width="6.7109375" style="55" customWidth="1"/>
    <col min="12254" max="12256" width="12.7109375" style="55" customWidth="1"/>
    <col min="12257" max="12257" width="14.7109375" style="55" customWidth="1"/>
    <col min="12258" max="12259" width="15.7109375" style="55" customWidth="1"/>
    <col min="12260" max="12263" width="12.7109375" style="55" customWidth="1"/>
    <col min="12264" max="12506" width="9.140625" style="55"/>
    <col min="12507" max="12507" width="14.7109375" style="55" customWidth="1"/>
    <col min="12508" max="12508" width="40.7109375" style="55" customWidth="1"/>
    <col min="12509" max="12509" width="6.7109375" style="55" customWidth="1"/>
    <col min="12510" max="12512" width="12.7109375" style="55" customWidth="1"/>
    <col min="12513" max="12513" width="14.7109375" style="55" customWidth="1"/>
    <col min="12514" max="12515" width="15.7109375" style="55" customWidth="1"/>
    <col min="12516" max="12519" width="12.7109375" style="55" customWidth="1"/>
    <col min="12520" max="12762" width="9.140625" style="55"/>
    <col min="12763" max="12763" width="14.7109375" style="55" customWidth="1"/>
    <col min="12764" max="12764" width="40.7109375" style="55" customWidth="1"/>
    <col min="12765" max="12765" width="6.7109375" style="55" customWidth="1"/>
    <col min="12766" max="12768" width="12.7109375" style="55" customWidth="1"/>
    <col min="12769" max="12769" width="14.7109375" style="55" customWidth="1"/>
    <col min="12770" max="12771" width="15.7109375" style="55" customWidth="1"/>
    <col min="12772" max="12775" width="12.7109375" style="55" customWidth="1"/>
    <col min="12776" max="13018" width="9.140625" style="55"/>
    <col min="13019" max="13019" width="14.7109375" style="55" customWidth="1"/>
    <col min="13020" max="13020" width="40.7109375" style="55" customWidth="1"/>
    <col min="13021" max="13021" width="6.7109375" style="55" customWidth="1"/>
    <col min="13022" max="13024" width="12.7109375" style="55" customWidth="1"/>
    <col min="13025" max="13025" width="14.7109375" style="55" customWidth="1"/>
    <col min="13026" max="13027" width="15.7109375" style="55" customWidth="1"/>
    <col min="13028" max="13031" width="12.7109375" style="55" customWidth="1"/>
    <col min="13032" max="13274" width="9.140625" style="55"/>
    <col min="13275" max="13275" width="14.7109375" style="55" customWidth="1"/>
    <col min="13276" max="13276" width="40.7109375" style="55" customWidth="1"/>
    <col min="13277" max="13277" width="6.7109375" style="55" customWidth="1"/>
    <col min="13278" max="13280" width="12.7109375" style="55" customWidth="1"/>
    <col min="13281" max="13281" width="14.7109375" style="55" customWidth="1"/>
    <col min="13282" max="13283" width="15.7109375" style="55" customWidth="1"/>
    <col min="13284" max="13287" width="12.7109375" style="55" customWidth="1"/>
    <col min="13288" max="13530" width="9.140625" style="55"/>
    <col min="13531" max="13531" width="14.7109375" style="55" customWidth="1"/>
    <col min="13532" max="13532" width="40.7109375" style="55" customWidth="1"/>
    <col min="13533" max="13533" width="6.7109375" style="55" customWidth="1"/>
    <col min="13534" max="13536" width="12.7109375" style="55" customWidth="1"/>
    <col min="13537" max="13537" width="14.7109375" style="55" customWidth="1"/>
    <col min="13538" max="13539" width="15.7109375" style="55" customWidth="1"/>
    <col min="13540" max="13543" width="12.7109375" style="55" customWidth="1"/>
    <col min="13544" max="13786" width="9.140625" style="55"/>
    <col min="13787" max="13787" width="14.7109375" style="55" customWidth="1"/>
    <col min="13788" max="13788" width="40.7109375" style="55" customWidth="1"/>
    <col min="13789" max="13789" width="6.7109375" style="55" customWidth="1"/>
    <col min="13790" max="13792" width="12.7109375" style="55" customWidth="1"/>
    <col min="13793" max="13793" width="14.7109375" style="55" customWidth="1"/>
    <col min="13794" max="13795" width="15.7109375" style="55" customWidth="1"/>
    <col min="13796" max="13799" width="12.7109375" style="55" customWidth="1"/>
    <col min="13800" max="14042" width="9.140625" style="55"/>
    <col min="14043" max="14043" width="14.7109375" style="55" customWidth="1"/>
    <col min="14044" max="14044" width="40.7109375" style="55" customWidth="1"/>
    <col min="14045" max="14045" width="6.7109375" style="55" customWidth="1"/>
    <col min="14046" max="14048" width="12.7109375" style="55" customWidth="1"/>
    <col min="14049" max="14049" width="14.7109375" style="55" customWidth="1"/>
    <col min="14050" max="14051" width="15.7109375" style="55" customWidth="1"/>
    <col min="14052" max="14055" width="12.7109375" style="55" customWidth="1"/>
    <col min="14056" max="14298" width="9.140625" style="55"/>
    <col min="14299" max="14299" width="14.7109375" style="55" customWidth="1"/>
    <col min="14300" max="14300" width="40.7109375" style="55" customWidth="1"/>
    <col min="14301" max="14301" width="6.7109375" style="55" customWidth="1"/>
    <col min="14302" max="14304" width="12.7109375" style="55" customWidth="1"/>
    <col min="14305" max="14305" width="14.7109375" style="55" customWidth="1"/>
    <col min="14306" max="14307" width="15.7109375" style="55" customWidth="1"/>
    <col min="14308" max="14311" width="12.7109375" style="55" customWidth="1"/>
    <col min="14312" max="14554" width="9.140625" style="55"/>
    <col min="14555" max="14555" width="14.7109375" style="55" customWidth="1"/>
    <col min="14556" max="14556" width="40.7109375" style="55" customWidth="1"/>
    <col min="14557" max="14557" width="6.7109375" style="55" customWidth="1"/>
    <col min="14558" max="14560" width="12.7109375" style="55" customWidth="1"/>
    <col min="14561" max="14561" width="14.7109375" style="55" customWidth="1"/>
    <col min="14562" max="14563" width="15.7109375" style="55" customWidth="1"/>
    <col min="14564" max="14567" width="12.7109375" style="55" customWidth="1"/>
    <col min="14568" max="14810" width="9.140625" style="55"/>
    <col min="14811" max="14811" width="14.7109375" style="55" customWidth="1"/>
    <col min="14812" max="14812" width="40.7109375" style="55" customWidth="1"/>
    <col min="14813" max="14813" width="6.7109375" style="55" customWidth="1"/>
    <col min="14814" max="14816" width="12.7109375" style="55" customWidth="1"/>
    <col min="14817" max="14817" width="14.7109375" style="55" customWidth="1"/>
    <col min="14818" max="14819" width="15.7109375" style="55" customWidth="1"/>
    <col min="14820" max="14823" width="12.7109375" style="55" customWidth="1"/>
    <col min="14824" max="15066" width="9.140625" style="55"/>
    <col min="15067" max="15067" width="14.7109375" style="55" customWidth="1"/>
    <col min="15068" max="15068" width="40.7109375" style="55" customWidth="1"/>
    <col min="15069" max="15069" width="6.7109375" style="55" customWidth="1"/>
    <col min="15070" max="15072" width="12.7109375" style="55" customWidth="1"/>
    <col min="15073" max="15073" width="14.7109375" style="55" customWidth="1"/>
    <col min="15074" max="15075" width="15.7109375" style="55" customWidth="1"/>
    <col min="15076" max="15079" width="12.7109375" style="55" customWidth="1"/>
    <col min="15080" max="15322" width="9.140625" style="55"/>
    <col min="15323" max="15323" width="14.7109375" style="55" customWidth="1"/>
    <col min="15324" max="15324" width="40.7109375" style="55" customWidth="1"/>
    <col min="15325" max="15325" width="6.7109375" style="55" customWidth="1"/>
    <col min="15326" max="15328" width="12.7109375" style="55" customWidth="1"/>
    <col min="15329" max="15329" width="14.7109375" style="55" customWidth="1"/>
    <col min="15330" max="15331" width="15.7109375" style="55" customWidth="1"/>
    <col min="15332" max="15335" width="12.7109375" style="55" customWidth="1"/>
    <col min="15336" max="15578" width="9.140625" style="55"/>
    <col min="15579" max="15579" width="14.7109375" style="55" customWidth="1"/>
    <col min="15580" max="15580" width="40.7109375" style="55" customWidth="1"/>
    <col min="15581" max="15581" width="6.7109375" style="55" customWidth="1"/>
    <col min="15582" max="15584" width="12.7109375" style="55" customWidth="1"/>
    <col min="15585" max="15585" width="14.7109375" style="55" customWidth="1"/>
    <col min="15586" max="15587" width="15.7109375" style="55" customWidth="1"/>
    <col min="15588" max="15591" width="12.7109375" style="55" customWidth="1"/>
    <col min="15592" max="15834" width="9.140625" style="55"/>
    <col min="15835" max="15835" width="14.7109375" style="55" customWidth="1"/>
    <col min="15836" max="15836" width="40.7109375" style="55" customWidth="1"/>
    <col min="15837" max="15837" width="6.7109375" style="55" customWidth="1"/>
    <col min="15838" max="15840" width="12.7109375" style="55" customWidth="1"/>
    <col min="15841" max="15841" width="14.7109375" style="55" customWidth="1"/>
    <col min="15842" max="15843" width="15.7109375" style="55" customWidth="1"/>
    <col min="15844" max="15847" width="12.7109375" style="55" customWidth="1"/>
    <col min="15848" max="16090" width="9.140625" style="55"/>
    <col min="16091" max="16091" width="14.7109375" style="55" customWidth="1"/>
    <col min="16092" max="16092" width="40.7109375" style="55" customWidth="1"/>
    <col min="16093" max="16093" width="6.7109375" style="55" customWidth="1"/>
    <col min="16094" max="16096" width="12.7109375" style="55" customWidth="1"/>
    <col min="16097" max="16097" width="14.7109375" style="55" customWidth="1"/>
    <col min="16098" max="16099" width="15.7109375" style="55" customWidth="1"/>
    <col min="16100" max="16103" width="12.7109375" style="55" customWidth="1"/>
    <col min="16104" max="16384" width="9.140625" style="55"/>
  </cols>
  <sheetData>
    <row r="1" spans="1:15" s="43" customFormat="1" x14ac:dyDescent="0.2">
      <c r="A1" s="41"/>
      <c r="B1" s="42"/>
      <c r="C1" s="43" t="s">
        <v>100</v>
      </c>
    </row>
    <row r="2" spans="1:15" s="43" customFormat="1" x14ac:dyDescent="0.2">
      <c r="A2" s="41"/>
      <c r="B2" s="42"/>
      <c r="C2" s="43" t="s">
        <v>0</v>
      </c>
    </row>
    <row r="3" spans="1:15" s="43" customFormat="1" x14ac:dyDescent="0.2">
      <c r="A3" s="41"/>
      <c r="B3" s="42"/>
      <c r="C3" s="43" t="s">
        <v>101</v>
      </c>
    </row>
    <row r="4" spans="1:15" s="43" customFormat="1" x14ac:dyDescent="0.2">
      <c r="A4" s="44"/>
      <c r="B4" s="45"/>
      <c r="C4" s="24"/>
    </row>
    <row r="5" spans="1:15" s="43" customFormat="1" ht="15.75" customHeight="1" x14ac:dyDescent="0.2">
      <c r="A5" s="46"/>
      <c r="B5" s="42"/>
      <c r="C5" s="25"/>
    </row>
    <row r="6" spans="1:15" s="43" customFormat="1" x14ac:dyDescent="0.2">
      <c r="A6" s="46" t="s">
        <v>11</v>
      </c>
      <c r="B6" s="170" t="s">
        <v>106</v>
      </c>
      <c r="C6" s="170"/>
      <c r="D6" s="170"/>
      <c r="E6" s="170"/>
      <c r="F6" s="170"/>
      <c r="G6" s="170"/>
      <c r="H6" s="170"/>
    </row>
    <row r="7" spans="1:15" s="43" customFormat="1" x14ac:dyDescent="0.2">
      <c r="C7" s="26"/>
    </row>
    <row r="8" spans="1:15" s="43" customFormat="1" ht="25.5" x14ac:dyDescent="0.2">
      <c r="A8" s="171" t="s">
        <v>31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</row>
    <row r="9" spans="1:15" s="43" customFormat="1" x14ac:dyDescent="0.2">
      <c r="A9" s="44"/>
      <c r="B9" s="45"/>
      <c r="C9" s="6"/>
    </row>
    <row r="10" spans="1:15" s="45" customFormat="1" ht="35.1" customHeight="1" x14ac:dyDescent="0.2">
      <c r="A10" s="47" t="s">
        <v>2</v>
      </c>
      <c r="B10" s="48" t="s">
        <v>3</v>
      </c>
      <c r="C10" s="7" t="s">
        <v>32</v>
      </c>
      <c r="D10" s="48" t="s">
        <v>33</v>
      </c>
      <c r="E10" s="48" t="s">
        <v>34</v>
      </c>
      <c r="F10" s="48" t="s">
        <v>35</v>
      </c>
      <c r="G10" s="48" t="s">
        <v>36</v>
      </c>
      <c r="H10" s="48" t="s">
        <v>37</v>
      </c>
      <c r="I10" s="48" t="s">
        <v>38</v>
      </c>
      <c r="J10" s="48" t="s">
        <v>39</v>
      </c>
      <c r="K10" s="48" t="s">
        <v>40</v>
      </c>
    </row>
    <row r="11" spans="1:15" s="45" customFormat="1" ht="35.1" customHeight="1" x14ac:dyDescent="0.2">
      <c r="A11" s="47" t="s">
        <v>6</v>
      </c>
      <c r="B11" s="48" t="s">
        <v>69</v>
      </c>
      <c r="C11" s="60"/>
      <c r="D11" s="63"/>
      <c r="E11" s="63"/>
      <c r="F11" s="63"/>
      <c r="G11" s="63"/>
      <c r="H11" s="63"/>
      <c r="I11" s="63"/>
      <c r="J11" s="63"/>
      <c r="K11" s="63"/>
      <c r="N11" s="67"/>
    </row>
    <row r="12" spans="1:15" s="45" customFormat="1" ht="35.1" customHeight="1" x14ac:dyDescent="0.2">
      <c r="A12" s="47" t="s">
        <v>7</v>
      </c>
      <c r="B12" s="48" t="s">
        <v>107</v>
      </c>
      <c r="C12" s="60"/>
      <c r="D12" s="63"/>
      <c r="E12" s="63"/>
      <c r="F12" s="63"/>
      <c r="G12" s="63"/>
      <c r="H12" s="63"/>
      <c r="I12" s="63"/>
      <c r="J12" s="63"/>
      <c r="K12" s="63"/>
      <c r="L12" s="64"/>
      <c r="N12" s="67"/>
    </row>
    <row r="13" spans="1:15" s="53" customFormat="1" ht="36.75" customHeight="1" x14ac:dyDescent="0.25">
      <c r="A13" s="71" t="s">
        <v>30</v>
      </c>
      <c r="B13" s="50" t="s">
        <v>104</v>
      </c>
      <c r="C13" s="51"/>
      <c r="D13" s="52"/>
      <c r="E13" s="52"/>
      <c r="F13" s="52"/>
      <c r="G13" s="52"/>
      <c r="H13" s="52"/>
      <c r="I13" s="52"/>
      <c r="J13" s="52"/>
      <c r="K13" s="52"/>
      <c r="M13" s="45"/>
      <c r="N13" s="66"/>
      <c r="O13" s="45"/>
    </row>
    <row r="14" spans="1:15" s="53" customFormat="1" ht="47.25" x14ac:dyDescent="0.25">
      <c r="A14" s="72" t="s">
        <v>16</v>
      </c>
      <c r="B14" s="68" t="s">
        <v>108</v>
      </c>
      <c r="C14" s="51"/>
      <c r="D14" s="52"/>
      <c r="E14" s="52"/>
      <c r="F14" s="52"/>
      <c r="G14" s="52"/>
      <c r="H14" s="52"/>
      <c r="I14" s="52"/>
      <c r="J14" s="52"/>
      <c r="K14" s="52"/>
      <c r="M14" s="45"/>
      <c r="N14" s="66"/>
      <c r="O14" s="45"/>
    </row>
    <row r="15" spans="1:15" s="54" customFormat="1" ht="35.1" customHeight="1" x14ac:dyDescent="0.25">
      <c r="A15" s="49"/>
      <c r="B15" s="50" t="s">
        <v>68</v>
      </c>
      <c r="C15" s="51"/>
      <c r="D15" s="52"/>
      <c r="E15" s="52"/>
      <c r="F15" s="52"/>
      <c r="G15" s="52"/>
      <c r="H15" s="52"/>
      <c r="I15" s="52"/>
      <c r="J15" s="52"/>
      <c r="K15" s="51"/>
      <c r="M15" s="45"/>
    </row>
    <row r="16" spans="1:15" ht="35.1" customHeight="1" x14ac:dyDescent="0.25">
      <c r="A16" s="49"/>
      <c r="B16" s="50" t="s">
        <v>41</v>
      </c>
      <c r="C16" s="28"/>
      <c r="D16" s="27"/>
      <c r="E16" s="27"/>
      <c r="F16" s="27"/>
      <c r="G16" s="27"/>
      <c r="H16" s="27"/>
      <c r="I16" s="27"/>
      <c r="J16" s="27"/>
      <c r="K16" s="28"/>
    </row>
    <row r="17" spans="3:10" x14ac:dyDescent="0.25">
      <c r="C17" s="56" t="b">
        <f>C15=[3]ANALÍTICO!I29</f>
        <v>0</v>
      </c>
      <c r="D17" s="65"/>
      <c r="E17" s="65"/>
      <c r="F17" s="65"/>
      <c r="G17" s="65"/>
      <c r="H17" s="65"/>
      <c r="I17" s="65"/>
      <c r="J17" s="65"/>
    </row>
    <row r="20" spans="3:10" x14ac:dyDescent="0.25">
      <c r="D20" s="69"/>
    </row>
    <row r="25" spans="3:10" x14ac:dyDescent="0.25">
      <c r="H25" s="33"/>
    </row>
  </sheetData>
  <mergeCells count="2">
    <mergeCell ref="B6:H6"/>
    <mergeCell ref="A8:K8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2355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3181350</xdr:colOff>
                <xdr:row>3</xdr:row>
                <xdr:rowOff>28575</xdr:rowOff>
              </to>
            </anchor>
          </objectPr>
        </oleObject>
      </mc:Choice>
      <mc:Fallback>
        <oleObject progId="MSPhotoEd.3" shapeId="2355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ANALÍTICO</vt:lpstr>
      <vt:lpstr>COMPOSIÇÕES</vt:lpstr>
      <vt:lpstr>Cronograma Físico-Financeiro</vt:lpstr>
      <vt:lpstr>ANALÍTICO!Area_de_impressao</vt:lpstr>
      <vt:lpstr>COMPOSIÇÕES!Area_de_impressao</vt:lpstr>
      <vt:lpstr>ANALÍTICO!Titulos_de_impressao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Gabriel Barbosa Machado</cp:lastModifiedBy>
  <cp:lastPrinted>2023-11-14T11:36:16Z</cp:lastPrinted>
  <dcterms:created xsi:type="dcterms:W3CDTF">2009-11-03T19:36:00Z</dcterms:created>
  <dcterms:modified xsi:type="dcterms:W3CDTF">2023-12-06T18:17:34Z</dcterms:modified>
</cp:coreProperties>
</file>