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3 - MÓDULOS SANITÁRIOS\TR e ETP-2023\2. Orçamento\00.Licitação - Preenchida e Não preenchida\Não Preenchidas\"/>
    </mc:Choice>
  </mc:AlternateContent>
  <xr:revisionPtr revIDLastSave="0" documentId="13_ncr:1_{7A808D92-4EFD-42B6-B7FE-F68A744A3B9E}" xr6:coauthVersionLast="47" xr6:coauthVersionMax="47" xr10:uidLastSave="{00000000-0000-0000-0000-000000000000}"/>
  <bookViews>
    <workbookView xWindow="28680" yWindow="2655" windowWidth="24240" windowHeight="1314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ANALÍTICO!$A$12:$J$30</definedName>
    <definedName name="_xlnm._FilterDatabase" localSheetId="1" hidden="1">COMPOSIÇÕES!$A$25:$H$44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6" l="1"/>
  <c r="B5" i="10" l="1"/>
  <c r="I23" i="6" l="1"/>
  <c r="I17" i="6"/>
  <c r="I26" i="6"/>
  <c r="I14" i="6"/>
  <c r="J23" i="6" l="1"/>
  <c r="I22" i="6"/>
  <c r="J17" i="6"/>
  <c r="I25" i="6"/>
  <c r="J14" i="6"/>
  <c r="J26" i="6"/>
  <c r="I20" i="6"/>
  <c r="J20" i="6" s="1"/>
  <c r="I18" i="6"/>
  <c r="J25" i="6" l="1"/>
  <c r="J22" i="6"/>
  <c r="J18" i="6"/>
  <c r="I19" i="6" l="1"/>
  <c r="I16" i="6" s="1"/>
  <c r="I12" i="6" l="1"/>
  <c r="I28" i="6" s="1"/>
  <c r="J28" i="6" s="1"/>
  <c r="I9" i="6" s="1"/>
  <c r="J16" i="6"/>
  <c r="J19" i="6"/>
  <c r="J12" i="6" l="1"/>
  <c r="C17" i="20" l="1"/>
</calcChain>
</file>

<file path=xl/sharedStrings.xml><?xml version="1.0" encoding="utf-8"?>
<sst xmlns="http://schemas.openxmlformats.org/spreadsheetml/2006/main" count="177" uniqueCount="112">
  <si>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</si>
  <si>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</si>
  <si>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</si>
  <si>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</si>
  <si>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</si>
  <si>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</si>
  <si>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</si>
  <si>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</si>
  <si>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</si>
  <si>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</si>
  <si>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</si>
  <si>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</si>
  <si>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</si>
  <si>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</si>
  <si>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</si>
  <si>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</si>
  <si>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</si>
  <si>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</si>
  <si>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</si>
  <si>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</si>
  <si>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</si>
  <si>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</si>
  <si>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</si>
  <si>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</si>
  <si>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</si>
  <si>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</si>
  <si>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</si>
  <si>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</si>
  <si>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</si>
  <si>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</si>
  <si>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</si>
  <si>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</si>
  <si>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</si>
  <si>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</si>
  <si>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</si>
  <si>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</si>
  <si>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</si>
  <si>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</si>
  <si>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</si>
  <si>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</si>
  <si>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</si>
  <si>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</si>
  <si>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</si>
  <si>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</si>
  <si>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</si>
  <si>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</si>
  <si>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</si>
  <si>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</si>
  <si>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</si>
  <si>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</si>
  <si>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</si>
  <si>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</si>
  <si>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</si>
  <si>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</si>
  <si>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</si>
  <si>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</si>
  <si>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PREGO DE ACO POLIDO COM CABECA 18 X 30 (2 3/4 X 10)</t>
  </si>
  <si>
    <t>PONTALETE *7,5 X 7,5* CM EM PINUS, MISTA OU EQUIVALENTE DA REGIAO - BRUTA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</si>
  <si>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</si>
  <si>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</si>
  <si>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</si>
  <si>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</si>
  <si>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</si>
  <si>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</si>
  <si>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</si>
  <si>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</si>
  <si>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</si>
  <si>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</si>
  <si>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</si>
  <si>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</si>
  <si>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</si>
  <si>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</si>
  <si>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</si>
  <si>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</si>
  <si>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</si>
  <si>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</si>
  <si>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</si>
  <si>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</si>
  <si>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</si>
  <si>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</si>
  <si>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</si>
  <si>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</si>
  <si>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</si>
  <si>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</si>
  <si>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</si>
  <si>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</si>
  <si>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</si>
  <si>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</si>
  <si>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</si>
  <si>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</si>
  <si>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</si>
  <si>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</si>
  <si>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</si>
  <si>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</si>
  <si>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</si>
  <si>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</si>
  <si>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</si>
  <si>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</si>
  <si>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</si>
  <si>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</si>
  <si>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</si>
  <si>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</si>
  <si>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</si>
  <si>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</si>
  <si>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</si>
  <si>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PERNAMBUCO</t>
  </si>
  <si>
    <t>FORNECIMENTO, TRANSPORTE E INSTALAÇÃO DE MÓDULOS SANITÁRIOS COM TRATAMENTO POR DESIDRATAÇÃO - PERNAMBUCO</t>
  </si>
  <si>
    <t>Mês 08</t>
  </si>
  <si>
    <t>Mês 09</t>
  </si>
  <si>
    <t xml:space="preserve">TRANSPORTE DOS MÓDULOS SANITÁRIOS                                                                                                                                                                         </t>
  </si>
  <si>
    <t>MÓDULOS SANITÁRIOS COM TRATAMENTO POR DESIDRATAÇÃO COM TODAS AS PEÇAS INCLUSAS (FORNECIMENTO)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</si>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</sst>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sz val="11"/>
      <color rgb="FF000000"/>
      <name val="Calibri"/>
      <family val="2"/>
      <scheme val="minor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6">
    <xf numFmtId="0" fontId="0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2" fillId="0" borderId="0"/>
    <xf numFmtId="0" fontId="8" fillId="0" borderId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12" fillId="0" borderId="0"/>
    <xf numFmtId="9" fontId="12" fillId="0" borderId="0" applyFill="0" applyBorder="0" applyAlignment="0" applyProtection="0"/>
    <xf numFmtId="0" fontId="4" fillId="0" borderId="0"/>
    <xf numFmtId="164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/>
    <xf numFmtId="0" fontId="25" fillId="0" borderId="0"/>
    <xf numFmtId="0" fontId="3" fillId="0" borderId="0"/>
    <xf numFmtId="0" fontId="26" fillId="0" borderId="0"/>
    <xf numFmtId="168" fontId="12" fillId="0" borderId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" fillId="0" borderId="0"/>
  </cellStyleXfs>
  <cellXfs count="165">
    <xf numFmtId="0" fontId="0" fillId="0" borderId="0" xfId="0"/>
    <xf numFmtId="49" fontId="13" fillId="0" borderId="0" xfId="0" applyNumberFormat="1" applyFont="1" applyBorder="1" applyAlignment="1">
      <alignment horizontal="left" vertical="center" indent="15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6" fontId="13" fillId="0" borderId="0" xfId="1" applyFont="1" applyAlignment="1">
      <alignment vertical="center"/>
    </xf>
    <xf numFmtId="166" fontId="13" fillId="0" borderId="1" xfId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1" fontId="13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7" fillId="0" borderId="0" xfId="21" applyFont="1"/>
    <xf numFmtId="4" fontId="17" fillId="0" borderId="0" xfId="21" applyNumberFormat="1" applyFont="1"/>
    <xf numFmtId="49" fontId="17" fillId="0" borderId="0" xfId="21" applyNumberFormat="1" applyFont="1" applyAlignment="1">
      <alignment vertical="top"/>
    </xf>
    <xf numFmtId="0" fontId="17" fillId="0" borderId="0" xfId="21" applyFont="1" applyAlignment="1">
      <alignment vertical="top" wrapText="1"/>
    </xf>
    <xf numFmtId="0" fontId="17" fillId="0" borderId="0" xfId="21" applyFont="1" applyAlignment="1">
      <alignment horizontal="center" vertical="top" wrapText="1"/>
    </xf>
    <xf numFmtId="0" fontId="17" fillId="0" borderId="0" xfId="21" applyFont="1" applyAlignment="1">
      <alignment horizontal="center"/>
    </xf>
    <xf numFmtId="0" fontId="16" fillId="0" borderId="0" xfId="21" applyFont="1"/>
    <xf numFmtId="4" fontId="16" fillId="0" borderId="0" xfId="21" applyNumberFormat="1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3" fillId="0" borderId="0" xfId="0" applyNumberFormat="1" applyFont="1" applyBorder="1" applyAlignment="1">
      <alignment horizontal="left" vertical="center"/>
    </xf>
    <xf numFmtId="0" fontId="17" fillId="0" borderId="0" xfId="21" applyFont="1" applyAlignment="1">
      <alignment vertical="top"/>
    </xf>
    <xf numFmtId="169" fontId="17" fillId="0" borderId="0" xfId="21" applyNumberFormat="1" applyFont="1"/>
    <xf numFmtId="49" fontId="13" fillId="0" borderId="0" xfId="1" applyNumberFormat="1" applyFont="1" applyBorder="1" applyAlignment="1">
      <alignment horizontal="left" vertical="center" indent="1"/>
    </xf>
    <xf numFmtId="49" fontId="13" fillId="0" borderId="0" xfId="1" applyNumberFormat="1" applyFont="1" applyBorder="1" applyAlignment="1">
      <alignment horizontal="center" vertical="center"/>
    </xf>
    <xf numFmtId="10" fontId="13" fillId="0" borderId="0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10" fontId="16" fillId="0" borderId="1" xfId="2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17" fillId="0" borderId="0" xfId="21" applyFont="1" applyAlignment="1">
      <alignment horizontal="left" vertical="center" wrapText="1"/>
    </xf>
    <xf numFmtId="164" fontId="17" fillId="0" borderId="0" xfId="26" applyFont="1"/>
    <xf numFmtId="49" fontId="13" fillId="0" borderId="0" xfId="0" applyNumberFormat="1" applyFont="1" applyAlignment="1">
      <alignment horizontal="left" vertical="center"/>
    </xf>
    <xf numFmtId="49" fontId="17" fillId="0" borderId="0" xfId="21" applyNumberFormat="1" applyFont="1" applyAlignment="1">
      <alignment vertical="top" wrapText="1"/>
    </xf>
    <xf numFmtId="0" fontId="17" fillId="0" borderId="0" xfId="21" applyFont="1" applyFill="1" applyAlignment="1">
      <alignment vertical="top" wrapText="1"/>
    </xf>
    <xf numFmtId="0" fontId="17" fillId="0" borderId="0" xfId="21" applyFont="1" applyAlignment="1">
      <alignment wrapText="1"/>
    </xf>
    <xf numFmtId="169" fontId="17" fillId="0" borderId="0" xfId="21" applyNumberFormat="1" applyFont="1" applyAlignment="1">
      <alignment wrapText="1"/>
    </xf>
    <xf numFmtId="4" fontId="17" fillId="0" borderId="0" xfId="21" applyNumberFormat="1" applyFont="1" applyAlignment="1">
      <alignment wrapText="1"/>
    </xf>
    <xf numFmtId="0" fontId="17" fillId="4" borderId="0" xfId="21" applyFont="1" applyFill="1"/>
    <xf numFmtId="49" fontId="13" fillId="0" borderId="0" xfId="23" applyNumberFormat="1" applyFont="1" applyBorder="1" applyAlignment="1">
      <alignment horizontal="left" vertical="center" indent="15"/>
    </xf>
    <xf numFmtId="0" fontId="13" fillId="0" borderId="0" xfId="23" applyFont="1" applyBorder="1" applyAlignment="1">
      <alignment vertical="center"/>
    </xf>
    <xf numFmtId="0" fontId="13" fillId="0" borderId="0" xfId="23" applyFont="1" applyAlignment="1">
      <alignment vertical="center"/>
    </xf>
    <xf numFmtId="49" fontId="13" fillId="0" borderId="0" xfId="23" applyNumberFormat="1" applyFont="1" applyAlignment="1">
      <alignment vertical="center"/>
    </xf>
    <xf numFmtId="0" fontId="13" fillId="0" borderId="0" xfId="23" applyFont="1" applyAlignment="1">
      <alignment vertical="center" wrapText="1"/>
    </xf>
    <xf numFmtId="49" fontId="13" fillId="0" borderId="0" xfId="23" applyNumberFormat="1" applyFont="1" applyBorder="1" applyAlignment="1">
      <alignment vertical="center"/>
    </xf>
    <xf numFmtId="49" fontId="13" fillId="0" borderId="1" xfId="23" applyNumberFormat="1" applyFont="1" applyBorder="1" applyAlignment="1">
      <alignment horizontal="center" vertical="center" wrapText="1"/>
    </xf>
    <xf numFmtId="0" fontId="13" fillId="0" borderId="1" xfId="23" applyFont="1" applyBorder="1" applyAlignment="1">
      <alignment horizontal="center" vertical="center" wrapText="1"/>
    </xf>
    <xf numFmtId="49" fontId="17" fillId="0" borderId="1" xfId="33" applyNumberFormat="1" applyFont="1" applyBorder="1" applyAlignment="1">
      <alignment horizontal="center" vertical="center"/>
    </xf>
    <xf numFmtId="0" fontId="16" fillId="0" borderId="1" xfId="33" applyFont="1" applyBorder="1" applyAlignment="1">
      <alignment horizontal="center" vertical="center" wrapText="1"/>
    </xf>
    <xf numFmtId="164" fontId="16" fillId="0" borderId="1" xfId="34" applyFont="1" applyBorder="1" applyAlignment="1">
      <alignment horizontal="center" vertical="center"/>
    </xf>
    <xf numFmtId="164" fontId="17" fillId="0" borderId="1" xfId="34" applyFont="1" applyBorder="1" applyAlignment="1">
      <alignment horizontal="center" vertical="center"/>
    </xf>
    <xf numFmtId="0" fontId="16" fillId="0" borderId="0" xfId="33" applyFont="1"/>
    <xf numFmtId="4" fontId="16" fillId="0" borderId="0" xfId="33" applyNumberFormat="1" applyFont="1"/>
    <xf numFmtId="0" fontId="17" fillId="0" borderId="0" xfId="33" applyFont="1"/>
    <xf numFmtId="4" fontId="27" fillId="0" borderId="0" xfId="33" applyNumberFormat="1" applyFont="1"/>
    <xf numFmtId="4" fontId="17" fillId="0" borderId="0" xfId="33" applyNumberFormat="1" applyFont="1"/>
    <xf numFmtId="49" fontId="17" fillId="0" borderId="0" xfId="33" applyNumberFormat="1" applyFont="1" applyAlignment="1">
      <alignment vertical="top"/>
    </xf>
    <xf numFmtId="0" fontId="17" fillId="0" borderId="0" xfId="33" applyFont="1" applyAlignment="1">
      <alignment vertical="top" wrapText="1"/>
    </xf>
    <xf numFmtId="164" fontId="13" fillId="0" borderId="1" xfId="1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24" fillId="0" borderId="1" xfId="23" applyNumberFormat="1" applyFont="1" applyBorder="1" applyAlignment="1">
      <alignment horizontal="center" vertical="center" wrapText="1"/>
    </xf>
    <xf numFmtId="164" fontId="17" fillId="0" borderId="0" xfId="33" applyNumberFormat="1" applyFont="1"/>
    <xf numFmtId="164" fontId="16" fillId="0" borderId="0" xfId="26" applyFont="1"/>
    <xf numFmtId="164" fontId="13" fillId="0" borderId="0" xfId="26" applyFont="1" applyAlignment="1">
      <alignment vertical="center" wrapText="1"/>
    </xf>
    <xf numFmtId="0" fontId="16" fillId="0" borderId="1" xfId="21" applyFont="1" applyBorder="1" applyAlignment="1">
      <alignment horizontal="center" vertical="center" wrapText="1"/>
    </xf>
    <xf numFmtId="0" fontId="17" fillId="0" borderId="0" xfId="33" applyNumberFormat="1" applyFont="1"/>
    <xf numFmtId="4" fontId="17" fillId="4" borderId="0" xfId="21" applyNumberFormat="1" applyFont="1" applyFill="1"/>
    <xf numFmtId="49" fontId="16" fillId="0" borderId="1" xfId="33" applyNumberFormat="1" applyFont="1" applyBorder="1" applyAlignment="1">
      <alignment horizontal="center" vertical="center"/>
    </xf>
    <xf numFmtId="49" fontId="16" fillId="0" borderId="1" xfId="33" quotePrefix="1" applyNumberFormat="1" applyFont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67" fontId="28" fillId="4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49" fontId="28" fillId="0" borderId="1" xfId="21" applyNumberFormat="1" applyFont="1" applyBorder="1" applyAlignment="1">
      <alignment horizontal="left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0" fillId="0" borderId="1" xfId="21" applyNumberFormat="1" applyFont="1" applyBorder="1" applyAlignment="1">
      <alignment horizontal="center" vertical="center" wrapText="1"/>
    </xf>
    <xf numFmtId="4" fontId="20" fillId="0" borderId="1" xfId="21" applyNumberFormat="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Fill="1" applyBorder="1" applyAlignment="1">
      <alignment horizontal="center" vertical="center" wrapText="1"/>
    </xf>
    <xf numFmtId="0" fontId="20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9" fillId="0" borderId="1" xfId="21" applyFont="1" applyFill="1" applyBorder="1" applyAlignment="1">
      <alignment horizontal="center" vertical="center" wrapText="1"/>
    </xf>
    <xf numFmtId="0" fontId="29" fillId="0" borderId="1" xfId="21" applyNumberFormat="1" applyFont="1" applyBorder="1" applyAlignment="1">
      <alignment horizontal="center" vertical="center" wrapText="1"/>
    </xf>
    <xf numFmtId="0" fontId="29" fillId="0" borderId="1" xfId="21" applyFont="1" applyBorder="1" applyAlignment="1">
      <alignment horizontal="left" vertical="center" wrapText="1"/>
    </xf>
    <xf numFmtId="0" fontId="29" fillId="0" borderId="1" xfId="21" applyFont="1" applyBorder="1" applyAlignment="1">
      <alignment horizontal="center" vertical="center" wrapText="1"/>
    </xf>
    <xf numFmtId="49" fontId="20" fillId="0" borderId="1" xfId="21" applyNumberFormat="1" applyFont="1" applyBorder="1" applyAlignment="1">
      <alignment horizontal="center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left" vertical="center" wrapText="1"/>
    </xf>
    <xf numFmtId="169" fontId="20" fillId="0" borderId="1" xfId="28" applyNumberFormat="1" applyFont="1" applyFill="1" applyBorder="1" applyAlignment="1">
      <alignment horizontal="center" vertical="center"/>
    </xf>
    <xf numFmtId="0" fontId="20" fillId="0" borderId="1" xfId="21" applyFont="1" applyBorder="1" applyAlignment="1">
      <alignment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66" fontId="31" fillId="3" borderId="1" xfId="1" applyFont="1" applyFill="1" applyBorder="1" applyAlignment="1">
      <alignment horizontal="center" vertical="center" wrapText="1"/>
    </xf>
    <xf numFmtId="49" fontId="31" fillId="3" borderId="1" xfId="1" applyNumberFormat="1" applyFont="1" applyFill="1" applyBorder="1" applyAlignment="1">
      <alignment horizontal="center" vertical="center" wrapText="1"/>
    </xf>
    <xf numFmtId="49" fontId="32" fillId="0" borderId="1" xfId="21" quotePrefix="1" applyNumberFormat="1" applyFont="1" applyBorder="1" applyAlignment="1">
      <alignment horizontal="left" vertical="center" wrapText="1"/>
    </xf>
    <xf numFmtId="4" fontId="32" fillId="0" borderId="1" xfId="21" applyNumberFormat="1" applyFont="1" applyBorder="1" applyAlignment="1">
      <alignment horizontal="center" vertical="center" wrapText="1"/>
    </xf>
    <xf numFmtId="0" fontId="32" fillId="0" borderId="1" xfId="64" applyFont="1" applyBorder="1" applyAlignment="1">
      <alignment horizontal="center" vertical="center" wrapText="1"/>
    </xf>
    <xf numFmtId="0" fontId="32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right" vertical="center" wrapText="1"/>
    </xf>
    <xf numFmtId="0" fontId="34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4" fontId="32" fillId="0" borderId="1" xfId="64" applyNumberFormat="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right" vertical="center" wrapText="1"/>
    </xf>
    <xf numFmtId="0" fontId="33" fillId="0" borderId="1" xfId="21" applyFont="1" applyBorder="1" applyAlignment="1">
      <alignment horizontal="left" vertical="center" wrapText="1"/>
    </xf>
    <xf numFmtId="0" fontId="34" fillId="0" borderId="1" xfId="21" applyFont="1" applyBorder="1" applyAlignment="1">
      <alignment horizontal="center" vertical="center" wrapText="1"/>
    </xf>
    <xf numFmtId="0" fontId="33" fillId="0" borderId="1" xfId="2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left" vertical="center" wrapText="1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vertical="center" wrapText="1"/>
    </xf>
    <xf numFmtId="4" fontId="32" fillId="4" borderId="1" xfId="21" applyNumberFormat="1" applyFont="1" applyFill="1" applyBorder="1" applyAlignment="1">
      <alignment horizontal="center" vertical="center" wrapText="1"/>
    </xf>
    <xf numFmtId="49" fontId="35" fillId="0" borderId="0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49" fontId="36" fillId="0" borderId="0" xfId="0" applyNumberFormat="1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 wrapText="1"/>
    </xf>
    <xf numFmtId="164" fontId="13" fillId="0" borderId="1" xfId="23" applyNumberFormat="1" applyFont="1" applyBorder="1" applyAlignment="1">
      <alignment horizontal="center" vertical="center" wrapText="1"/>
    </xf>
    <xf numFmtId="164" fontId="16" fillId="0" borderId="1" xfId="33" applyNumberFormat="1" applyFont="1" applyBorder="1" applyAlignment="1">
      <alignment horizontal="center" vertical="center"/>
    </xf>
    <xf numFmtId="10" fontId="17" fillId="0" borderId="1" xfId="33" applyNumberFormat="1" applyFont="1" applyBorder="1" applyAlignment="1">
      <alignment horizontal="center" vertical="center"/>
    </xf>
    <xf numFmtId="49" fontId="36" fillId="0" borderId="0" xfId="0" applyNumberFormat="1" applyFont="1" applyBorder="1" applyAlignment="1">
      <alignment horizontal="center" vertical="center"/>
    </xf>
    <xf numFmtId="0" fontId="32" fillId="0" borderId="1" xfId="21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 indent="13"/>
    </xf>
    <xf numFmtId="0" fontId="13" fillId="0" borderId="0" xfId="0" applyFont="1" applyAlignment="1">
      <alignment horizontal="left" vertical="center" wrapText="1" indent="13"/>
    </xf>
    <xf numFmtId="49" fontId="30" fillId="0" borderId="2" xfId="1" applyNumberFormat="1" applyFont="1" applyBorder="1" applyAlignment="1">
      <alignment horizontal="left" vertical="center" indent="1"/>
    </xf>
    <xf numFmtId="49" fontId="30" fillId="0" borderId="4" xfId="1" applyNumberFormat="1" applyFont="1" applyBorder="1" applyAlignment="1">
      <alignment horizontal="left" vertical="center" indent="1"/>
    </xf>
    <xf numFmtId="49" fontId="30" fillId="0" borderId="3" xfId="1" applyNumberFormat="1" applyFont="1" applyBorder="1" applyAlignment="1">
      <alignment horizontal="left" vertical="center" indent="1"/>
    </xf>
    <xf numFmtId="10" fontId="30" fillId="0" borderId="2" xfId="2" applyNumberFormat="1" applyFont="1" applyBorder="1" applyAlignment="1">
      <alignment horizontal="left" vertical="center" indent="1"/>
    </xf>
    <xf numFmtId="10" fontId="30" fillId="0" borderId="3" xfId="2" applyNumberFormat="1" applyFont="1" applyBorder="1" applyAlignment="1">
      <alignment horizontal="left" vertical="center" indent="1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49" fontId="30" fillId="0" borderId="2" xfId="1" applyNumberFormat="1" applyFont="1" applyBorder="1" applyAlignment="1">
      <alignment horizontal="center" vertical="center"/>
    </xf>
    <xf numFmtId="49" fontId="30" fillId="0" borderId="3" xfId="1" applyNumberFormat="1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5" xfId="0" applyFont="1" applyBorder="1" applyAlignment="1">
      <alignment vertical="center"/>
    </xf>
    <xf numFmtId="10" fontId="38" fillId="0" borderId="1" xfId="2" applyNumberFormat="1" applyFont="1" applyBorder="1" applyAlignment="1">
      <alignment horizontal="center" vertical="center" wrapText="1"/>
    </xf>
    <xf numFmtId="164" fontId="38" fillId="0" borderId="1" xfId="34" applyFont="1" applyBorder="1" applyAlignment="1">
      <alignment horizontal="center" vertical="center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horizontal="center" vertical="center" wrapText="1"/>
    </xf>
    <xf numFmtId="10" fontId="30" fillId="0" borderId="2" xfId="2" applyNumberFormat="1" applyFont="1" applyBorder="1" applyAlignment="1">
      <alignment horizontal="center" vertical="center"/>
    </xf>
    <xf numFmtId="10" fontId="30" fillId="0" borderId="3" xfId="2" applyNumberFormat="1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/>
    </xf>
    <xf numFmtId="0" fontId="33" fillId="2" borderId="1" xfId="2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vertical="center"/>
    </xf>
    <xf numFmtId="49" fontId="36" fillId="0" borderId="0" xfId="0" applyNumberFormat="1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33" fillId="4" borderId="1" xfId="21" applyFont="1" applyFill="1" applyBorder="1" applyAlignment="1">
      <alignment horizontal="center" vertical="center" wrapText="1"/>
    </xf>
    <xf numFmtId="49" fontId="33" fillId="4" borderId="1" xfId="2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23" applyFont="1" applyBorder="1" applyAlignment="1">
      <alignment horizontal="left" vertical="center"/>
    </xf>
    <xf numFmtId="49" fontId="23" fillId="0" borderId="0" xfId="23" applyNumberFormat="1" applyFont="1" applyBorder="1" applyAlignment="1">
      <alignment horizontal="center" vertical="center"/>
    </xf>
  </cellXfs>
  <cellStyles count="166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10" xfId="165" xr:uid="{86BDD8C1-6D95-46E3-9DDC-D4A83F43EC5F}"/>
    <cellStyle name="Normal 2" xfId="4" xr:uid="{00000000-0005-0000-0000-00000500000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3" xfId="149" xr:uid="{00000000-0005-0000-0000-00000B000000}"/>
    <cellStyle name="Normal 2 3 2 4" xfId="99" xr:uid="{00000000-0005-0000-0000-00000C000000}"/>
    <cellStyle name="Normal 2 3 3" xfId="83" xr:uid="{00000000-0005-0000-0000-00000D000000}"/>
    <cellStyle name="Normal 2 3 4" xfId="115" xr:uid="{00000000-0005-0000-0000-00000E000000}"/>
    <cellStyle name="Normal 2 3 5" xfId="147" xr:uid="{00000000-0005-0000-0000-00000F000000}"/>
    <cellStyle name="Normal 2 3 6" xfId="66" xr:uid="{00000000-0005-0000-0000-000010000000}"/>
    <cellStyle name="Normal 2 4" xfId="36" xr:uid="{00000000-0005-0000-0000-000011000000}"/>
    <cellStyle name="Normal 2 4 2" xfId="118" xr:uid="{00000000-0005-0000-0000-000012000000}"/>
    <cellStyle name="Normal 2 4 3" xfId="150" xr:uid="{00000000-0005-0000-0000-000013000000}"/>
    <cellStyle name="Normal 2 4 4" xfId="84" xr:uid="{00000000-0005-0000-0000-000014000000}"/>
    <cellStyle name="Normal 2 5" xfId="37" xr:uid="{00000000-0005-0000-0000-000015000000}"/>
    <cellStyle name="Normal 2 5 2" xfId="119" xr:uid="{00000000-0005-0000-0000-000016000000}"/>
    <cellStyle name="Normal 2 5 3" xfId="151" xr:uid="{00000000-0005-0000-0000-000017000000}"/>
    <cellStyle name="Normal 2 5 4" xfId="85" xr:uid="{00000000-0005-0000-0000-000018000000}"/>
    <cellStyle name="Normal 2 6" xfId="68" xr:uid="{00000000-0005-0000-0000-000019000000}"/>
    <cellStyle name="Normal 2 7" xfId="101" xr:uid="{00000000-0005-0000-0000-00001A000000}"/>
    <cellStyle name="Normal 2 8" xfId="133" xr:uid="{00000000-0005-0000-0000-00001B000000}"/>
    <cellStyle name="Normal 2 9" xfId="52" xr:uid="{00000000-0005-0000-0000-00001C000000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3" xfId="152" xr:uid="{00000000-0005-0000-0000-000023000000}"/>
    <cellStyle name="Normal 3 4 4" xfId="87" xr:uid="{00000000-0005-0000-0000-000024000000}"/>
    <cellStyle name="Normal 3 5" xfId="70" xr:uid="{00000000-0005-0000-0000-000025000000}"/>
    <cellStyle name="Normal 3 6" xfId="103" xr:uid="{00000000-0005-0000-0000-000026000000}"/>
    <cellStyle name="Normal 3 7" xfId="135" xr:uid="{00000000-0005-0000-0000-000027000000}"/>
    <cellStyle name="Normal 3 8" xfId="54" xr:uid="{00000000-0005-0000-0000-000028000000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3" xfId="153" xr:uid="{00000000-0005-0000-0000-00002D000000}"/>
    <cellStyle name="Normal 4 2 2 4" xfId="92" xr:uid="{00000000-0005-0000-0000-00002E000000}"/>
    <cellStyle name="Normal 4 2 3" xfId="75" xr:uid="{00000000-0005-0000-0000-00002F000000}"/>
    <cellStyle name="Normal 4 2 4" xfId="108" xr:uid="{00000000-0005-0000-0000-000030000000}"/>
    <cellStyle name="Normal 4 2 5" xfId="140" xr:uid="{00000000-0005-0000-0000-000031000000}"/>
    <cellStyle name="Normal 4 2 6" xfId="59" xr:uid="{00000000-0005-0000-0000-000032000000}"/>
    <cellStyle name="Normal 4 3" xfId="40" xr:uid="{00000000-0005-0000-0000-000033000000}"/>
    <cellStyle name="Normal 4 3 2" xfId="122" xr:uid="{00000000-0005-0000-0000-000034000000}"/>
    <cellStyle name="Normal 4 3 3" xfId="154" xr:uid="{00000000-0005-0000-0000-000035000000}"/>
    <cellStyle name="Normal 4 3 4" xfId="90" xr:uid="{00000000-0005-0000-0000-000036000000}"/>
    <cellStyle name="Normal 4 4" xfId="73" xr:uid="{00000000-0005-0000-0000-000037000000}"/>
    <cellStyle name="Normal 4 5" xfId="106" xr:uid="{00000000-0005-0000-0000-000038000000}"/>
    <cellStyle name="Normal 4 6" xfId="138" xr:uid="{00000000-0005-0000-0000-000039000000}"/>
    <cellStyle name="Normal 4 7" xfId="57" xr:uid="{00000000-0005-0000-0000-00003A000000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3" xfId="155" xr:uid="{00000000-0005-0000-0000-00003E000000}"/>
    <cellStyle name="Normal 5 2 4" xfId="93" xr:uid="{00000000-0005-0000-0000-00003F000000}"/>
    <cellStyle name="Normal 5 3" xfId="76" xr:uid="{00000000-0005-0000-0000-000040000000}"/>
    <cellStyle name="Normal 5 4" xfId="109" xr:uid="{00000000-0005-0000-0000-000041000000}"/>
    <cellStyle name="Normal 5 5" xfId="141" xr:uid="{00000000-0005-0000-0000-000042000000}"/>
    <cellStyle name="Normal 5 6" xfId="60" xr:uid="{00000000-0005-0000-0000-000043000000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3" xfId="156" xr:uid="{00000000-0005-0000-0000-000047000000}"/>
    <cellStyle name="Normal 6 2 4" xfId="95" xr:uid="{00000000-0005-0000-0000-000048000000}"/>
    <cellStyle name="Normal 6 3" xfId="78" xr:uid="{00000000-0005-0000-0000-000049000000}"/>
    <cellStyle name="Normal 6 4" xfId="111" xr:uid="{00000000-0005-0000-0000-00004A000000}"/>
    <cellStyle name="Normal 6 5" xfId="143" xr:uid="{00000000-0005-0000-0000-00004B000000}"/>
    <cellStyle name="Normal 6 6" xfId="62" xr:uid="{00000000-0005-0000-0000-00004C000000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3" xfId="157" xr:uid="{00000000-0005-0000-0000-000050000000}"/>
    <cellStyle name="Normal 7 2 4" xfId="97" xr:uid="{00000000-0005-0000-0000-000051000000}"/>
    <cellStyle name="Normal 7 3" xfId="33" xr:uid="{00000000-0005-0000-0000-000052000000}"/>
    <cellStyle name="Normal 7 3 2" xfId="116" xr:uid="{00000000-0005-0000-0000-000053000000}"/>
    <cellStyle name="Normal 7 3 3" xfId="148" xr:uid="{00000000-0005-0000-0000-000054000000}"/>
    <cellStyle name="Normal 7 3 4" xfId="100" xr:uid="{00000000-0005-0000-0000-000055000000}"/>
    <cellStyle name="Normal 7 4" xfId="80" xr:uid="{00000000-0005-0000-0000-000056000000}"/>
    <cellStyle name="Normal 7 5" xfId="113" xr:uid="{00000000-0005-0000-0000-000057000000}"/>
    <cellStyle name="Normal 7 6" xfId="145" xr:uid="{00000000-0005-0000-0000-000058000000}"/>
    <cellStyle name="Normal 7 7" xfId="64" xr:uid="{00000000-0005-0000-0000-000059000000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3" xfId="158" xr:uid="{00000000-0005-0000-0000-00005E000000}"/>
    <cellStyle name="Normal 9 2 4" xfId="98" xr:uid="{00000000-0005-0000-0000-00005F000000}"/>
    <cellStyle name="Normal 9 3" xfId="81" xr:uid="{00000000-0005-0000-0000-000060000000}"/>
    <cellStyle name="Normal 9 4" xfId="114" xr:uid="{00000000-0005-0000-0000-000061000000}"/>
    <cellStyle name="Normal 9 5" xfId="146" xr:uid="{00000000-0005-0000-0000-000062000000}"/>
    <cellStyle name="Normal 9 6" xfId="65" xr:uid="{00000000-0005-0000-0000-000063000000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3" xfId="159" xr:uid="{00000000-0005-0000-0000-000069000000}"/>
    <cellStyle name="Porcentagem 2 3 4" xfId="89" xr:uid="{00000000-0005-0000-0000-00006A000000}"/>
    <cellStyle name="Porcentagem 2 4" xfId="72" xr:uid="{00000000-0005-0000-0000-00006B000000}"/>
    <cellStyle name="Porcentagem 2 5" xfId="105" xr:uid="{00000000-0005-0000-0000-00006C000000}"/>
    <cellStyle name="Porcentagem 2 6" xfId="137" xr:uid="{00000000-0005-0000-0000-00006D000000}"/>
    <cellStyle name="Porcentagem 2 7" xfId="56" xr:uid="{00000000-0005-0000-0000-00006E000000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3" xfId="160" xr:uid="{00000000-0005-0000-0000-000074000000}"/>
    <cellStyle name="Separador de milhares 2 2 4" xfId="86" xr:uid="{00000000-0005-0000-0000-000075000000}"/>
    <cellStyle name="Separador de milhares 2 3" xfId="69" xr:uid="{00000000-0005-0000-0000-000076000000}"/>
    <cellStyle name="Separador de milhares 2 4" xfId="102" xr:uid="{00000000-0005-0000-0000-000077000000}"/>
    <cellStyle name="Separador de milhares 2 5" xfId="134" xr:uid="{00000000-0005-0000-0000-000078000000}"/>
    <cellStyle name="Separador de milhares 2 6" xfId="53" xr:uid="{00000000-0005-0000-0000-000079000000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3" xfId="161" xr:uid="{00000000-0005-0000-0000-00007D000000}"/>
    <cellStyle name="Separador de milhares 3 2 4" xfId="88" xr:uid="{00000000-0005-0000-0000-00007E000000}"/>
    <cellStyle name="Separador de milhares 3 3" xfId="71" xr:uid="{00000000-0005-0000-0000-00007F000000}"/>
    <cellStyle name="Separador de milhares 3 4" xfId="104" xr:uid="{00000000-0005-0000-0000-000080000000}"/>
    <cellStyle name="Separador de milhares 3 5" xfId="136" xr:uid="{00000000-0005-0000-0000-000081000000}"/>
    <cellStyle name="Separador de milhares 3 6" xfId="55" xr:uid="{00000000-0005-0000-0000-000082000000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3" xfId="67" xr:uid="{00000000-0005-0000-0000-000086000000}"/>
    <cellStyle name="Separador de milhares 4 3" xfId="49" xr:uid="{00000000-0005-0000-0000-000087000000}"/>
    <cellStyle name="Separador de milhares 4 3 2" xfId="130" xr:uid="{00000000-0005-0000-0000-000088000000}"/>
    <cellStyle name="Separador de milhares 4 3 3" xfId="162" xr:uid="{00000000-0005-0000-0000-000089000000}"/>
    <cellStyle name="Separador de milhares 4 3 4" xfId="91" xr:uid="{00000000-0005-0000-0000-00008A000000}"/>
    <cellStyle name="Separador de milhares 4 4" xfId="74" xr:uid="{00000000-0005-0000-0000-00008B000000}"/>
    <cellStyle name="Separador de milhares 4 5" xfId="107" xr:uid="{00000000-0005-0000-0000-00008C000000}"/>
    <cellStyle name="Separador de milhares 4 6" xfId="139" xr:uid="{00000000-0005-0000-0000-00008D000000}"/>
    <cellStyle name="Separador de milhares 4 7" xfId="58" xr:uid="{00000000-0005-0000-0000-00008E000000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3" xfId="163" xr:uid="{00000000-0005-0000-0000-000092000000}"/>
    <cellStyle name="Separador de milhares 5 2 4" xfId="94" xr:uid="{00000000-0005-0000-0000-000093000000}"/>
    <cellStyle name="Separador de milhares 5 3" xfId="77" xr:uid="{00000000-0005-0000-0000-000094000000}"/>
    <cellStyle name="Separador de milhares 5 4" xfId="110" xr:uid="{00000000-0005-0000-0000-000095000000}"/>
    <cellStyle name="Separador de milhares 5 5" xfId="142" xr:uid="{00000000-0005-0000-0000-000096000000}"/>
    <cellStyle name="Separador de milhares 5 6" xfId="61" xr:uid="{00000000-0005-0000-0000-000097000000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3" xfId="164" xr:uid="{00000000-0005-0000-0000-00009B000000}"/>
    <cellStyle name="Separador de milhares 6 2 4" xfId="96" xr:uid="{00000000-0005-0000-0000-00009C000000}"/>
    <cellStyle name="Separador de milhares 6 3" xfId="79" xr:uid="{00000000-0005-0000-0000-00009D000000}"/>
    <cellStyle name="Separador de milhares 6 4" xfId="112" xr:uid="{00000000-0005-0000-0000-00009E000000}"/>
    <cellStyle name="Separador de milhares 6 5" xfId="144" xr:uid="{00000000-0005-0000-0000-00009F000000}"/>
    <cellStyle name="Separador de milhares 6 6" xfId="63" xr:uid="{00000000-0005-0000-0000-0000A0000000}"/>
    <cellStyle name="Vírgula" xfId="1" builtinId="3"/>
    <cellStyle name="Vírgula 2" xfId="14" xr:uid="{00000000-0005-0000-0000-0000A2000000}"/>
    <cellStyle name="Vírgula 3" xfId="27" xr:uid="{00000000-0005-0000-0000-0000A3000000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28"/>
  <sheetViews>
    <sheetView tabSelected="1" zoomScale="50" zoomScaleNormal="50" workbookViewId="0">
      <selection activeCell="A21" sqref="A21:J21"/>
    </sheetView>
  </sheetViews>
  <sheetFormatPr defaultRowHeight="15.75" x14ac:dyDescent="0.25"/>
  <cols>
    <col min="1" max="1" width="14.140625" style="13" customWidth="1"/>
    <col min="2" max="2" width="234.42578125" style="14" bestFit="1" customWidth="1"/>
    <col min="3" max="3" width="17.140625" style="15" bestFit="1" customWidth="1"/>
    <col min="4" max="4" width="11" style="16" customWidth="1"/>
    <col min="5" max="5" width="28.7109375" style="12" bestFit="1" customWidth="1"/>
    <col min="6" max="6" width="15.7109375" style="12" bestFit="1" customWidth="1"/>
    <col min="7" max="7" width="13.7109375" style="12" bestFit="1" customWidth="1"/>
    <col min="8" max="8" width="18.855468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208" width="9.140625" style="11"/>
    <col min="209" max="209" width="14.7109375" style="11" customWidth="1"/>
    <col min="210" max="210" width="40.7109375" style="11" customWidth="1"/>
    <col min="211" max="211" width="6.7109375" style="11" customWidth="1"/>
    <col min="212" max="214" width="12.7109375" style="11" customWidth="1"/>
    <col min="215" max="215" width="14.7109375" style="11" customWidth="1"/>
    <col min="216" max="217" width="15.7109375" style="11" customWidth="1"/>
    <col min="218" max="221" width="12.7109375" style="11" customWidth="1"/>
    <col min="222" max="464" width="9.140625" style="11"/>
    <col min="465" max="465" width="14.7109375" style="11" customWidth="1"/>
    <col min="466" max="466" width="40.7109375" style="11" customWidth="1"/>
    <col min="467" max="467" width="6.7109375" style="11" customWidth="1"/>
    <col min="468" max="470" width="12.7109375" style="11" customWidth="1"/>
    <col min="471" max="471" width="14.7109375" style="11" customWidth="1"/>
    <col min="472" max="473" width="15.7109375" style="11" customWidth="1"/>
    <col min="474" max="477" width="12.7109375" style="11" customWidth="1"/>
    <col min="478" max="720" width="9.140625" style="11"/>
    <col min="721" max="721" width="14.7109375" style="11" customWidth="1"/>
    <col min="722" max="722" width="40.7109375" style="11" customWidth="1"/>
    <col min="723" max="723" width="6.7109375" style="11" customWidth="1"/>
    <col min="724" max="726" width="12.7109375" style="11" customWidth="1"/>
    <col min="727" max="727" width="14.7109375" style="11" customWidth="1"/>
    <col min="728" max="729" width="15.7109375" style="11" customWidth="1"/>
    <col min="730" max="733" width="12.7109375" style="11" customWidth="1"/>
    <col min="734" max="976" width="9.140625" style="11"/>
    <col min="977" max="977" width="14.7109375" style="11" customWidth="1"/>
    <col min="978" max="978" width="40.7109375" style="11" customWidth="1"/>
    <col min="979" max="979" width="6.7109375" style="11" customWidth="1"/>
    <col min="980" max="982" width="12.7109375" style="11" customWidth="1"/>
    <col min="983" max="983" width="14.7109375" style="11" customWidth="1"/>
    <col min="984" max="985" width="15.7109375" style="11" customWidth="1"/>
    <col min="986" max="989" width="12.7109375" style="11" customWidth="1"/>
    <col min="990" max="1232" width="9.140625" style="11"/>
    <col min="1233" max="1233" width="14.7109375" style="11" customWidth="1"/>
    <col min="1234" max="1234" width="40.7109375" style="11" customWidth="1"/>
    <col min="1235" max="1235" width="6.7109375" style="11" customWidth="1"/>
    <col min="1236" max="1238" width="12.7109375" style="11" customWidth="1"/>
    <col min="1239" max="1239" width="14.7109375" style="11" customWidth="1"/>
    <col min="1240" max="1241" width="15.7109375" style="11" customWidth="1"/>
    <col min="1242" max="1245" width="12.7109375" style="11" customWidth="1"/>
    <col min="1246" max="1488" width="9.140625" style="11"/>
    <col min="1489" max="1489" width="14.7109375" style="11" customWidth="1"/>
    <col min="1490" max="1490" width="40.7109375" style="11" customWidth="1"/>
    <col min="1491" max="1491" width="6.7109375" style="11" customWidth="1"/>
    <col min="1492" max="1494" width="12.7109375" style="11" customWidth="1"/>
    <col min="1495" max="1495" width="14.7109375" style="11" customWidth="1"/>
    <col min="1496" max="1497" width="15.7109375" style="11" customWidth="1"/>
    <col min="1498" max="1501" width="12.7109375" style="11" customWidth="1"/>
    <col min="1502" max="1744" width="9.140625" style="11"/>
    <col min="1745" max="1745" width="14.7109375" style="11" customWidth="1"/>
    <col min="1746" max="1746" width="40.7109375" style="11" customWidth="1"/>
    <col min="1747" max="1747" width="6.7109375" style="11" customWidth="1"/>
    <col min="1748" max="1750" width="12.7109375" style="11" customWidth="1"/>
    <col min="1751" max="1751" width="14.7109375" style="11" customWidth="1"/>
    <col min="1752" max="1753" width="15.7109375" style="11" customWidth="1"/>
    <col min="1754" max="1757" width="12.7109375" style="11" customWidth="1"/>
    <col min="1758" max="2000" width="9.140625" style="11"/>
    <col min="2001" max="2001" width="14.7109375" style="11" customWidth="1"/>
    <col min="2002" max="2002" width="40.7109375" style="11" customWidth="1"/>
    <col min="2003" max="2003" width="6.7109375" style="11" customWidth="1"/>
    <col min="2004" max="2006" width="12.7109375" style="11" customWidth="1"/>
    <col min="2007" max="2007" width="14.7109375" style="11" customWidth="1"/>
    <col min="2008" max="2009" width="15.7109375" style="11" customWidth="1"/>
    <col min="2010" max="2013" width="12.7109375" style="11" customWidth="1"/>
    <col min="2014" max="2256" width="9.140625" style="11"/>
    <col min="2257" max="2257" width="14.7109375" style="11" customWidth="1"/>
    <col min="2258" max="2258" width="40.7109375" style="11" customWidth="1"/>
    <col min="2259" max="2259" width="6.7109375" style="11" customWidth="1"/>
    <col min="2260" max="2262" width="12.7109375" style="11" customWidth="1"/>
    <col min="2263" max="2263" width="14.7109375" style="11" customWidth="1"/>
    <col min="2264" max="2265" width="15.7109375" style="11" customWidth="1"/>
    <col min="2266" max="2269" width="12.7109375" style="11" customWidth="1"/>
    <col min="2270" max="2512" width="9.140625" style="11"/>
    <col min="2513" max="2513" width="14.7109375" style="11" customWidth="1"/>
    <col min="2514" max="2514" width="40.7109375" style="11" customWidth="1"/>
    <col min="2515" max="2515" width="6.7109375" style="11" customWidth="1"/>
    <col min="2516" max="2518" width="12.7109375" style="11" customWidth="1"/>
    <col min="2519" max="2519" width="14.7109375" style="11" customWidth="1"/>
    <col min="2520" max="2521" width="15.7109375" style="11" customWidth="1"/>
    <col min="2522" max="2525" width="12.7109375" style="11" customWidth="1"/>
    <col min="2526" max="2768" width="9.140625" style="11"/>
    <col min="2769" max="2769" width="14.7109375" style="11" customWidth="1"/>
    <col min="2770" max="2770" width="40.7109375" style="11" customWidth="1"/>
    <col min="2771" max="2771" width="6.7109375" style="11" customWidth="1"/>
    <col min="2772" max="2774" width="12.7109375" style="11" customWidth="1"/>
    <col min="2775" max="2775" width="14.7109375" style="11" customWidth="1"/>
    <col min="2776" max="2777" width="15.7109375" style="11" customWidth="1"/>
    <col min="2778" max="2781" width="12.7109375" style="11" customWidth="1"/>
    <col min="2782" max="3024" width="9.140625" style="11"/>
    <col min="3025" max="3025" width="14.7109375" style="11" customWidth="1"/>
    <col min="3026" max="3026" width="40.7109375" style="11" customWidth="1"/>
    <col min="3027" max="3027" width="6.7109375" style="11" customWidth="1"/>
    <col min="3028" max="3030" width="12.7109375" style="11" customWidth="1"/>
    <col min="3031" max="3031" width="14.7109375" style="11" customWidth="1"/>
    <col min="3032" max="3033" width="15.7109375" style="11" customWidth="1"/>
    <col min="3034" max="3037" width="12.7109375" style="11" customWidth="1"/>
    <col min="3038" max="3280" width="9.140625" style="11"/>
    <col min="3281" max="3281" width="14.7109375" style="11" customWidth="1"/>
    <col min="3282" max="3282" width="40.7109375" style="11" customWidth="1"/>
    <col min="3283" max="3283" width="6.7109375" style="11" customWidth="1"/>
    <col min="3284" max="3286" width="12.7109375" style="11" customWidth="1"/>
    <col min="3287" max="3287" width="14.7109375" style="11" customWidth="1"/>
    <col min="3288" max="3289" width="15.7109375" style="11" customWidth="1"/>
    <col min="3290" max="3293" width="12.7109375" style="11" customWidth="1"/>
    <col min="3294" max="3536" width="9.140625" style="11"/>
    <col min="3537" max="3537" width="14.7109375" style="11" customWidth="1"/>
    <col min="3538" max="3538" width="40.7109375" style="11" customWidth="1"/>
    <col min="3539" max="3539" width="6.7109375" style="11" customWidth="1"/>
    <col min="3540" max="3542" width="12.7109375" style="11" customWidth="1"/>
    <col min="3543" max="3543" width="14.7109375" style="11" customWidth="1"/>
    <col min="3544" max="3545" width="15.7109375" style="11" customWidth="1"/>
    <col min="3546" max="3549" width="12.7109375" style="11" customWidth="1"/>
    <col min="3550" max="3792" width="9.140625" style="11"/>
    <col min="3793" max="3793" width="14.7109375" style="11" customWidth="1"/>
    <col min="3794" max="3794" width="40.7109375" style="11" customWidth="1"/>
    <col min="3795" max="3795" width="6.7109375" style="11" customWidth="1"/>
    <col min="3796" max="3798" width="12.7109375" style="11" customWidth="1"/>
    <col min="3799" max="3799" width="14.7109375" style="11" customWidth="1"/>
    <col min="3800" max="3801" width="15.7109375" style="11" customWidth="1"/>
    <col min="3802" max="3805" width="12.7109375" style="11" customWidth="1"/>
    <col min="3806" max="4048" width="9.140625" style="11"/>
    <col min="4049" max="4049" width="14.7109375" style="11" customWidth="1"/>
    <col min="4050" max="4050" width="40.7109375" style="11" customWidth="1"/>
    <col min="4051" max="4051" width="6.7109375" style="11" customWidth="1"/>
    <col min="4052" max="4054" width="12.7109375" style="11" customWidth="1"/>
    <col min="4055" max="4055" width="14.7109375" style="11" customWidth="1"/>
    <col min="4056" max="4057" width="15.7109375" style="11" customWidth="1"/>
    <col min="4058" max="4061" width="12.7109375" style="11" customWidth="1"/>
    <col min="4062" max="4304" width="9.140625" style="11"/>
    <col min="4305" max="4305" width="14.7109375" style="11" customWidth="1"/>
    <col min="4306" max="4306" width="40.7109375" style="11" customWidth="1"/>
    <col min="4307" max="4307" width="6.7109375" style="11" customWidth="1"/>
    <col min="4308" max="4310" width="12.7109375" style="11" customWidth="1"/>
    <col min="4311" max="4311" width="14.7109375" style="11" customWidth="1"/>
    <col min="4312" max="4313" width="15.7109375" style="11" customWidth="1"/>
    <col min="4314" max="4317" width="12.7109375" style="11" customWidth="1"/>
    <col min="4318" max="4560" width="9.140625" style="11"/>
    <col min="4561" max="4561" width="14.7109375" style="11" customWidth="1"/>
    <col min="4562" max="4562" width="40.7109375" style="11" customWidth="1"/>
    <col min="4563" max="4563" width="6.7109375" style="11" customWidth="1"/>
    <col min="4564" max="4566" width="12.7109375" style="11" customWidth="1"/>
    <col min="4567" max="4567" width="14.7109375" style="11" customWidth="1"/>
    <col min="4568" max="4569" width="15.7109375" style="11" customWidth="1"/>
    <col min="4570" max="4573" width="12.7109375" style="11" customWidth="1"/>
    <col min="4574" max="4816" width="9.140625" style="11"/>
    <col min="4817" max="4817" width="14.7109375" style="11" customWidth="1"/>
    <col min="4818" max="4818" width="40.7109375" style="11" customWidth="1"/>
    <col min="4819" max="4819" width="6.7109375" style="11" customWidth="1"/>
    <col min="4820" max="4822" width="12.7109375" style="11" customWidth="1"/>
    <col min="4823" max="4823" width="14.7109375" style="11" customWidth="1"/>
    <col min="4824" max="4825" width="15.7109375" style="11" customWidth="1"/>
    <col min="4826" max="4829" width="12.7109375" style="11" customWidth="1"/>
    <col min="4830" max="5072" width="9.140625" style="11"/>
    <col min="5073" max="5073" width="14.7109375" style="11" customWidth="1"/>
    <col min="5074" max="5074" width="40.7109375" style="11" customWidth="1"/>
    <col min="5075" max="5075" width="6.7109375" style="11" customWidth="1"/>
    <col min="5076" max="5078" width="12.7109375" style="11" customWidth="1"/>
    <col min="5079" max="5079" width="14.7109375" style="11" customWidth="1"/>
    <col min="5080" max="5081" width="15.7109375" style="11" customWidth="1"/>
    <col min="5082" max="5085" width="12.7109375" style="11" customWidth="1"/>
    <col min="5086" max="5328" width="9.140625" style="11"/>
    <col min="5329" max="5329" width="14.7109375" style="11" customWidth="1"/>
    <col min="5330" max="5330" width="40.7109375" style="11" customWidth="1"/>
    <col min="5331" max="5331" width="6.7109375" style="11" customWidth="1"/>
    <col min="5332" max="5334" width="12.7109375" style="11" customWidth="1"/>
    <col min="5335" max="5335" width="14.7109375" style="11" customWidth="1"/>
    <col min="5336" max="5337" width="15.7109375" style="11" customWidth="1"/>
    <col min="5338" max="5341" width="12.7109375" style="11" customWidth="1"/>
    <col min="5342" max="5584" width="9.140625" style="11"/>
    <col min="5585" max="5585" width="14.7109375" style="11" customWidth="1"/>
    <col min="5586" max="5586" width="40.7109375" style="11" customWidth="1"/>
    <col min="5587" max="5587" width="6.7109375" style="11" customWidth="1"/>
    <col min="5588" max="5590" width="12.7109375" style="11" customWidth="1"/>
    <col min="5591" max="5591" width="14.7109375" style="11" customWidth="1"/>
    <col min="5592" max="5593" width="15.7109375" style="11" customWidth="1"/>
    <col min="5594" max="5597" width="12.7109375" style="11" customWidth="1"/>
    <col min="5598" max="5840" width="9.140625" style="11"/>
    <col min="5841" max="5841" width="14.7109375" style="11" customWidth="1"/>
    <col min="5842" max="5842" width="40.7109375" style="11" customWidth="1"/>
    <col min="5843" max="5843" width="6.7109375" style="11" customWidth="1"/>
    <col min="5844" max="5846" width="12.7109375" style="11" customWidth="1"/>
    <col min="5847" max="5847" width="14.7109375" style="11" customWidth="1"/>
    <col min="5848" max="5849" width="15.7109375" style="11" customWidth="1"/>
    <col min="5850" max="5853" width="12.7109375" style="11" customWidth="1"/>
    <col min="5854" max="6096" width="9.140625" style="11"/>
    <col min="6097" max="6097" width="14.7109375" style="11" customWidth="1"/>
    <col min="6098" max="6098" width="40.7109375" style="11" customWidth="1"/>
    <col min="6099" max="6099" width="6.7109375" style="11" customWidth="1"/>
    <col min="6100" max="6102" width="12.7109375" style="11" customWidth="1"/>
    <col min="6103" max="6103" width="14.7109375" style="11" customWidth="1"/>
    <col min="6104" max="6105" width="15.7109375" style="11" customWidth="1"/>
    <col min="6106" max="6109" width="12.7109375" style="11" customWidth="1"/>
    <col min="6110" max="6352" width="9.140625" style="11"/>
    <col min="6353" max="6353" width="14.7109375" style="11" customWidth="1"/>
    <col min="6354" max="6354" width="40.7109375" style="11" customWidth="1"/>
    <col min="6355" max="6355" width="6.7109375" style="11" customWidth="1"/>
    <col min="6356" max="6358" width="12.7109375" style="11" customWidth="1"/>
    <col min="6359" max="6359" width="14.7109375" style="11" customWidth="1"/>
    <col min="6360" max="6361" width="15.7109375" style="11" customWidth="1"/>
    <col min="6362" max="6365" width="12.7109375" style="11" customWidth="1"/>
    <col min="6366" max="6608" width="9.140625" style="11"/>
    <col min="6609" max="6609" width="14.7109375" style="11" customWidth="1"/>
    <col min="6610" max="6610" width="40.7109375" style="11" customWidth="1"/>
    <col min="6611" max="6611" width="6.7109375" style="11" customWidth="1"/>
    <col min="6612" max="6614" width="12.7109375" style="11" customWidth="1"/>
    <col min="6615" max="6615" width="14.7109375" style="11" customWidth="1"/>
    <col min="6616" max="6617" width="15.7109375" style="11" customWidth="1"/>
    <col min="6618" max="6621" width="12.7109375" style="11" customWidth="1"/>
    <col min="6622" max="6864" width="9.140625" style="11"/>
    <col min="6865" max="6865" width="14.7109375" style="11" customWidth="1"/>
    <col min="6866" max="6866" width="40.7109375" style="11" customWidth="1"/>
    <col min="6867" max="6867" width="6.7109375" style="11" customWidth="1"/>
    <col min="6868" max="6870" width="12.7109375" style="11" customWidth="1"/>
    <col min="6871" max="6871" width="14.7109375" style="11" customWidth="1"/>
    <col min="6872" max="6873" width="15.7109375" style="11" customWidth="1"/>
    <col min="6874" max="6877" width="12.7109375" style="11" customWidth="1"/>
    <col min="6878" max="7120" width="9.140625" style="11"/>
    <col min="7121" max="7121" width="14.7109375" style="11" customWidth="1"/>
    <col min="7122" max="7122" width="40.7109375" style="11" customWidth="1"/>
    <col min="7123" max="7123" width="6.7109375" style="11" customWidth="1"/>
    <col min="7124" max="7126" width="12.7109375" style="11" customWidth="1"/>
    <col min="7127" max="7127" width="14.7109375" style="11" customWidth="1"/>
    <col min="7128" max="7129" width="15.7109375" style="11" customWidth="1"/>
    <col min="7130" max="7133" width="12.7109375" style="11" customWidth="1"/>
    <col min="7134" max="7376" width="9.140625" style="11"/>
    <col min="7377" max="7377" width="14.7109375" style="11" customWidth="1"/>
    <col min="7378" max="7378" width="40.7109375" style="11" customWidth="1"/>
    <col min="7379" max="7379" width="6.7109375" style="11" customWidth="1"/>
    <col min="7380" max="7382" width="12.7109375" style="11" customWidth="1"/>
    <col min="7383" max="7383" width="14.7109375" style="11" customWidth="1"/>
    <col min="7384" max="7385" width="15.7109375" style="11" customWidth="1"/>
    <col min="7386" max="7389" width="12.7109375" style="11" customWidth="1"/>
    <col min="7390" max="7632" width="9.140625" style="11"/>
    <col min="7633" max="7633" width="14.7109375" style="11" customWidth="1"/>
    <col min="7634" max="7634" width="40.7109375" style="11" customWidth="1"/>
    <col min="7635" max="7635" width="6.7109375" style="11" customWidth="1"/>
    <col min="7636" max="7638" width="12.7109375" style="11" customWidth="1"/>
    <col min="7639" max="7639" width="14.7109375" style="11" customWidth="1"/>
    <col min="7640" max="7641" width="15.7109375" style="11" customWidth="1"/>
    <col min="7642" max="7645" width="12.7109375" style="11" customWidth="1"/>
    <col min="7646" max="7888" width="9.140625" style="11"/>
    <col min="7889" max="7889" width="14.7109375" style="11" customWidth="1"/>
    <col min="7890" max="7890" width="40.7109375" style="11" customWidth="1"/>
    <col min="7891" max="7891" width="6.7109375" style="11" customWidth="1"/>
    <col min="7892" max="7894" width="12.7109375" style="11" customWidth="1"/>
    <col min="7895" max="7895" width="14.7109375" style="11" customWidth="1"/>
    <col min="7896" max="7897" width="15.7109375" style="11" customWidth="1"/>
    <col min="7898" max="7901" width="12.7109375" style="11" customWidth="1"/>
    <col min="7902" max="8144" width="9.140625" style="11"/>
    <col min="8145" max="8145" width="14.7109375" style="11" customWidth="1"/>
    <col min="8146" max="8146" width="40.7109375" style="11" customWidth="1"/>
    <col min="8147" max="8147" width="6.7109375" style="11" customWidth="1"/>
    <col min="8148" max="8150" width="12.7109375" style="11" customWidth="1"/>
    <col min="8151" max="8151" width="14.7109375" style="11" customWidth="1"/>
    <col min="8152" max="8153" width="15.7109375" style="11" customWidth="1"/>
    <col min="8154" max="8157" width="12.7109375" style="11" customWidth="1"/>
    <col min="8158" max="8400" width="9.140625" style="11"/>
    <col min="8401" max="8401" width="14.7109375" style="11" customWidth="1"/>
    <col min="8402" max="8402" width="40.7109375" style="11" customWidth="1"/>
    <col min="8403" max="8403" width="6.7109375" style="11" customWidth="1"/>
    <col min="8404" max="8406" width="12.7109375" style="11" customWidth="1"/>
    <col min="8407" max="8407" width="14.7109375" style="11" customWidth="1"/>
    <col min="8408" max="8409" width="15.7109375" style="11" customWidth="1"/>
    <col min="8410" max="8413" width="12.7109375" style="11" customWidth="1"/>
    <col min="8414" max="8656" width="9.140625" style="11"/>
    <col min="8657" max="8657" width="14.7109375" style="11" customWidth="1"/>
    <col min="8658" max="8658" width="40.7109375" style="11" customWidth="1"/>
    <col min="8659" max="8659" width="6.7109375" style="11" customWidth="1"/>
    <col min="8660" max="8662" width="12.7109375" style="11" customWidth="1"/>
    <col min="8663" max="8663" width="14.7109375" style="11" customWidth="1"/>
    <col min="8664" max="8665" width="15.7109375" style="11" customWidth="1"/>
    <col min="8666" max="8669" width="12.7109375" style="11" customWidth="1"/>
    <col min="8670" max="8912" width="9.140625" style="11"/>
    <col min="8913" max="8913" width="14.7109375" style="11" customWidth="1"/>
    <col min="8914" max="8914" width="40.7109375" style="11" customWidth="1"/>
    <col min="8915" max="8915" width="6.7109375" style="11" customWidth="1"/>
    <col min="8916" max="8918" width="12.7109375" style="11" customWidth="1"/>
    <col min="8919" max="8919" width="14.7109375" style="11" customWidth="1"/>
    <col min="8920" max="8921" width="15.7109375" style="11" customWidth="1"/>
    <col min="8922" max="8925" width="12.7109375" style="11" customWidth="1"/>
    <col min="8926" max="9168" width="9.140625" style="11"/>
    <col min="9169" max="9169" width="14.7109375" style="11" customWidth="1"/>
    <col min="9170" max="9170" width="40.7109375" style="11" customWidth="1"/>
    <col min="9171" max="9171" width="6.7109375" style="11" customWidth="1"/>
    <col min="9172" max="9174" width="12.7109375" style="11" customWidth="1"/>
    <col min="9175" max="9175" width="14.7109375" style="11" customWidth="1"/>
    <col min="9176" max="9177" width="15.7109375" style="11" customWidth="1"/>
    <col min="9178" max="9181" width="12.7109375" style="11" customWidth="1"/>
    <col min="9182" max="9424" width="9.140625" style="11"/>
    <col min="9425" max="9425" width="14.7109375" style="11" customWidth="1"/>
    <col min="9426" max="9426" width="40.7109375" style="11" customWidth="1"/>
    <col min="9427" max="9427" width="6.7109375" style="11" customWidth="1"/>
    <col min="9428" max="9430" width="12.7109375" style="11" customWidth="1"/>
    <col min="9431" max="9431" width="14.7109375" style="11" customWidth="1"/>
    <col min="9432" max="9433" width="15.7109375" style="11" customWidth="1"/>
    <col min="9434" max="9437" width="12.7109375" style="11" customWidth="1"/>
    <col min="9438" max="9680" width="9.140625" style="11"/>
    <col min="9681" max="9681" width="14.7109375" style="11" customWidth="1"/>
    <col min="9682" max="9682" width="40.7109375" style="11" customWidth="1"/>
    <col min="9683" max="9683" width="6.7109375" style="11" customWidth="1"/>
    <col min="9684" max="9686" width="12.7109375" style="11" customWidth="1"/>
    <col min="9687" max="9687" width="14.7109375" style="11" customWidth="1"/>
    <col min="9688" max="9689" width="15.7109375" style="11" customWidth="1"/>
    <col min="9690" max="9693" width="12.7109375" style="11" customWidth="1"/>
    <col min="9694" max="9936" width="9.140625" style="11"/>
    <col min="9937" max="9937" width="14.7109375" style="11" customWidth="1"/>
    <col min="9938" max="9938" width="40.7109375" style="11" customWidth="1"/>
    <col min="9939" max="9939" width="6.7109375" style="11" customWidth="1"/>
    <col min="9940" max="9942" width="12.7109375" style="11" customWidth="1"/>
    <col min="9943" max="9943" width="14.7109375" style="11" customWidth="1"/>
    <col min="9944" max="9945" width="15.7109375" style="11" customWidth="1"/>
    <col min="9946" max="9949" width="12.7109375" style="11" customWidth="1"/>
    <col min="9950" max="10192" width="9.140625" style="11"/>
    <col min="10193" max="10193" width="14.7109375" style="11" customWidth="1"/>
    <col min="10194" max="10194" width="40.7109375" style="11" customWidth="1"/>
    <col min="10195" max="10195" width="6.7109375" style="11" customWidth="1"/>
    <col min="10196" max="10198" width="12.7109375" style="11" customWidth="1"/>
    <col min="10199" max="10199" width="14.7109375" style="11" customWidth="1"/>
    <col min="10200" max="10201" width="15.7109375" style="11" customWidth="1"/>
    <col min="10202" max="10205" width="12.7109375" style="11" customWidth="1"/>
    <col min="10206" max="10448" width="9.140625" style="11"/>
    <col min="10449" max="10449" width="14.7109375" style="11" customWidth="1"/>
    <col min="10450" max="10450" width="40.7109375" style="11" customWidth="1"/>
    <col min="10451" max="10451" width="6.7109375" style="11" customWidth="1"/>
    <col min="10452" max="10454" width="12.7109375" style="11" customWidth="1"/>
    <col min="10455" max="10455" width="14.7109375" style="11" customWidth="1"/>
    <col min="10456" max="10457" width="15.7109375" style="11" customWidth="1"/>
    <col min="10458" max="10461" width="12.7109375" style="11" customWidth="1"/>
    <col min="10462" max="10704" width="9.140625" style="11"/>
    <col min="10705" max="10705" width="14.7109375" style="11" customWidth="1"/>
    <col min="10706" max="10706" width="40.7109375" style="11" customWidth="1"/>
    <col min="10707" max="10707" width="6.7109375" style="11" customWidth="1"/>
    <col min="10708" max="10710" width="12.7109375" style="11" customWidth="1"/>
    <col min="10711" max="10711" width="14.7109375" style="11" customWidth="1"/>
    <col min="10712" max="10713" width="15.7109375" style="11" customWidth="1"/>
    <col min="10714" max="10717" width="12.7109375" style="11" customWidth="1"/>
    <col min="10718" max="10960" width="9.140625" style="11"/>
    <col min="10961" max="10961" width="14.7109375" style="11" customWidth="1"/>
    <col min="10962" max="10962" width="40.7109375" style="11" customWidth="1"/>
    <col min="10963" max="10963" width="6.7109375" style="11" customWidth="1"/>
    <col min="10964" max="10966" width="12.7109375" style="11" customWidth="1"/>
    <col min="10967" max="10967" width="14.7109375" style="11" customWidth="1"/>
    <col min="10968" max="10969" width="15.7109375" style="11" customWidth="1"/>
    <col min="10970" max="10973" width="12.7109375" style="11" customWidth="1"/>
    <col min="10974" max="11216" width="9.140625" style="11"/>
    <col min="11217" max="11217" width="14.7109375" style="11" customWidth="1"/>
    <col min="11218" max="11218" width="40.7109375" style="11" customWidth="1"/>
    <col min="11219" max="11219" width="6.7109375" style="11" customWidth="1"/>
    <col min="11220" max="11222" width="12.7109375" style="11" customWidth="1"/>
    <col min="11223" max="11223" width="14.7109375" style="11" customWidth="1"/>
    <col min="11224" max="11225" width="15.7109375" style="11" customWidth="1"/>
    <col min="11226" max="11229" width="12.7109375" style="11" customWidth="1"/>
    <col min="11230" max="11472" width="9.140625" style="11"/>
    <col min="11473" max="11473" width="14.7109375" style="11" customWidth="1"/>
    <col min="11474" max="11474" width="40.7109375" style="11" customWidth="1"/>
    <col min="11475" max="11475" width="6.7109375" style="11" customWidth="1"/>
    <col min="11476" max="11478" width="12.7109375" style="11" customWidth="1"/>
    <col min="11479" max="11479" width="14.7109375" style="11" customWidth="1"/>
    <col min="11480" max="11481" width="15.7109375" style="11" customWidth="1"/>
    <col min="11482" max="11485" width="12.7109375" style="11" customWidth="1"/>
    <col min="11486" max="11728" width="9.140625" style="11"/>
    <col min="11729" max="11729" width="14.7109375" style="11" customWidth="1"/>
    <col min="11730" max="11730" width="40.7109375" style="11" customWidth="1"/>
    <col min="11731" max="11731" width="6.7109375" style="11" customWidth="1"/>
    <col min="11732" max="11734" width="12.7109375" style="11" customWidth="1"/>
    <col min="11735" max="11735" width="14.7109375" style="11" customWidth="1"/>
    <col min="11736" max="11737" width="15.7109375" style="11" customWidth="1"/>
    <col min="11738" max="11741" width="12.7109375" style="11" customWidth="1"/>
    <col min="11742" max="11984" width="9.140625" style="11"/>
    <col min="11985" max="11985" width="14.7109375" style="11" customWidth="1"/>
    <col min="11986" max="11986" width="40.7109375" style="11" customWidth="1"/>
    <col min="11987" max="11987" width="6.7109375" style="11" customWidth="1"/>
    <col min="11988" max="11990" width="12.7109375" style="11" customWidth="1"/>
    <col min="11991" max="11991" width="14.7109375" style="11" customWidth="1"/>
    <col min="11992" max="11993" width="15.7109375" style="11" customWidth="1"/>
    <col min="11994" max="11997" width="12.7109375" style="11" customWidth="1"/>
    <col min="11998" max="12240" width="9.140625" style="11"/>
    <col min="12241" max="12241" width="14.7109375" style="11" customWidth="1"/>
    <col min="12242" max="12242" width="40.7109375" style="11" customWidth="1"/>
    <col min="12243" max="12243" width="6.7109375" style="11" customWidth="1"/>
    <col min="12244" max="12246" width="12.7109375" style="11" customWidth="1"/>
    <col min="12247" max="12247" width="14.7109375" style="11" customWidth="1"/>
    <col min="12248" max="12249" width="15.7109375" style="11" customWidth="1"/>
    <col min="12250" max="12253" width="12.7109375" style="11" customWidth="1"/>
    <col min="12254" max="12496" width="9.140625" style="11"/>
    <col min="12497" max="12497" width="14.7109375" style="11" customWidth="1"/>
    <col min="12498" max="12498" width="40.7109375" style="11" customWidth="1"/>
    <col min="12499" max="12499" width="6.7109375" style="11" customWidth="1"/>
    <col min="12500" max="12502" width="12.7109375" style="11" customWidth="1"/>
    <col min="12503" max="12503" width="14.7109375" style="11" customWidth="1"/>
    <col min="12504" max="12505" width="15.7109375" style="11" customWidth="1"/>
    <col min="12506" max="12509" width="12.7109375" style="11" customWidth="1"/>
    <col min="12510" max="12752" width="9.140625" style="11"/>
    <col min="12753" max="12753" width="14.7109375" style="11" customWidth="1"/>
    <col min="12754" max="12754" width="40.7109375" style="11" customWidth="1"/>
    <col min="12755" max="12755" width="6.7109375" style="11" customWidth="1"/>
    <col min="12756" max="12758" width="12.7109375" style="11" customWidth="1"/>
    <col min="12759" max="12759" width="14.7109375" style="11" customWidth="1"/>
    <col min="12760" max="12761" width="15.7109375" style="11" customWidth="1"/>
    <col min="12762" max="12765" width="12.7109375" style="11" customWidth="1"/>
    <col min="12766" max="13008" width="9.140625" style="11"/>
    <col min="13009" max="13009" width="14.7109375" style="11" customWidth="1"/>
    <col min="13010" max="13010" width="40.7109375" style="11" customWidth="1"/>
    <col min="13011" max="13011" width="6.7109375" style="11" customWidth="1"/>
    <col min="13012" max="13014" width="12.7109375" style="11" customWidth="1"/>
    <col min="13015" max="13015" width="14.7109375" style="11" customWidth="1"/>
    <col min="13016" max="13017" width="15.7109375" style="11" customWidth="1"/>
    <col min="13018" max="13021" width="12.7109375" style="11" customWidth="1"/>
    <col min="13022" max="13264" width="9.140625" style="11"/>
    <col min="13265" max="13265" width="14.7109375" style="11" customWidth="1"/>
    <col min="13266" max="13266" width="40.7109375" style="11" customWidth="1"/>
    <col min="13267" max="13267" width="6.7109375" style="11" customWidth="1"/>
    <col min="13268" max="13270" width="12.7109375" style="11" customWidth="1"/>
    <col min="13271" max="13271" width="14.7109375" style="11" customWidth="1"/>
    <col min="13272" max="13273" width="15.7109375" style="11" customWidth="1"/>
    <col min="13274" max="13277" width="12.7109375" style="11" customWidth="1"/>
    <col min="13278" max="13520" width="9.140625" style="11"/>
    <col min="13521" max="13521" width="14.7109375" style="11" customWidth="1"/>
    <col min="13522" max="13522" width="40.7109375" style="11" customWidth="1"/>
    <col min="13523" max="13523" width="6.7109375" style="11" customWidth="1"/>
    <col min="13524" max="13526" width="12.7109375" style="11" customWidth="1"/>
    <col min="13527" max="13527" width="14.7109375" style="11" customWidth="1"/>
    <col min="13528" max="13529" width="15.7109375" style="11" customWidth="1"/>
    <col min="13530" max="13533" width="12.7109375" style="11" customWidth="1"/>
    <col min="13534" max="13776" width="9.140625" style="11"/>
    <col min="13777" max="13777" width="14.7109375" style="11" customWidth="1"/>
    <col min="13778" max="13778" width="40.7109375" style="11" customWidth="1"/>
    <col min="13779" max="13779" width="6.7109375" style="11" customWidth="1"/>
    <col min="13780" max="13782" width="12.7109375" style="11" customWidth="1"/>
    <col min="13783" max="13783" width="14.7109375" style="11" customWidth="1"/>
    <col min="13784" max="13785" width="15.7109375" style="11" customWidth="1"/>
    <col min="13786" max="13789" width="12.7109375" style="11" customWidth="1"/>
    <col min="13790" max="14032" width="9.140625" style="11"/>
    <col min="14033" max="14033" width="14.7109375" style="11" customWidth="1"/>
    <col min="14034" max="14034" width="40.7109375" style="11" customWidth="1"/>
    <col min="14035" max="14035" width="6.7109375" style="11" customWidth="1"/>
    <col min="14036" max="14038" width="12.7109375" style="11" customWidth="1"/>
    <col min="14039" max="14039" width="14.7109375" style="11" customWidth="1"/>
    <col min="14040" max="14041" width="15.7109375" style="11" customWidth="1"/>
    <col min="14042" max="14045" width="12.7109375" style="11" customWidth="1"/>
    <col min="14046" max="14288" width="9.140625" style="11"/>
    <col min="14289" max="14289" width="14.7109375" style="11" customWidth="1"/>
    <col min="14290" max="14290" width="40.7109375" style="11" customWidth="1"/>
    <col min="14291" max="14291" width="6.7109375" style="11" customWidth="1"/>
    <col min="14292" max="14294" width="12.7109375" style="11" customWidth="1"/>
    <col min="14295" max="14295" width="14.7109375" style="11" customWidth="1"/>
    <col min="14296" max="14297" width="15.7109375" style="11" customWidth="1"/>
    <col min="14298" max="14301" width="12.7109375" style="11" customWidth="1"/>
    <col min="14302" max="14544" width="9.140625" style="11"/>
    <col min="14545" max="14545" width="14.7109375" style="11" customWidth="1"/>
    <col min="14546" max="14546" width="40.7109375" style="11" customWidth="1"/>
    <col min="14547" max="14547" width="6.7109375" style="11" customWidth="1"/>
    <col min="14548" max="14550" width="12.7109375" style="11" customWidth="1"/>
    <col min="14551" max="14551" width="14.7109375" style="11" customWidth="1"/>
    <col min="14552" max="14553" width="15.7109375" style="11" customWidth="1"/>
    <col min="14554" max="14557" width="12.7109375" style="11" customWidth="1"/>
    <col min="14558" max="14800" width="9.140625" style="11"/>
    <col min="14801" max="14801" width="14.7109375" style="11" customWidth="1"/>
    <col min="14802" max="14802" width="40.7109375" style="11" customWidth="1"/>
    <col min="14803" max="14803" width="6.7109375" style="11" customWidth="1"/>
    <col min="14804" max="14806" width="12.7109375" style="11" customWidth="1"/>
    <col min="14807" max="14807" width="14.7109375" style="11" customWidth="1"/>
    <col min="14808" max="14809" width="15.7109375" style="11" customWidth="1"/>
    <col min="14810" max="14813" width="12.7109375" style="11" customWidth="1"/>
    <col min="14814" max="15056" width="9.140625" style="11"/>
    <col min="15057" max="15057" width="14.7109375" style="11" customWidth="1"/>
    <col min="15058" max="15058" width="40.7109375" style="11" customWidth="1"/>
    <col min="15059" max="15059" width="6.7109375" style="11" customWidth="1"/>
    <col min="15060" max="15062" width="12.7109375" style="11" customWidth="1"/>
    <col min="15063" max="15063" width="14.7109375" style="11" customWidth="1"/>
    <col min="15064" max="15065" width="15.7109375" style="11" customWidth="1"/>
    <col min="15066" max="15069" width="12.7109375" style="11" customWidth="1"/>
    <col min="15070" max="15312" width="9.140625" style="11"/>
    <col min="15313" max="15313" width="14.7109375" style="11" customWidth="1"/>
    <col min="15314" max="15314" width="40.7109375" style="11" customWidth="1"/>
    <col min="15315" max="15315" width="6.7109375" style="11" customWidth="1"/>
    <col min="15316" max="15318" width="12.7109375" style="11" customWidth="1"/>
    <col min="15319" max="15319" width="14.7109375" style="11" customWidth="1"/>
    <col min="15320" max="15321" width="15.7109375" style="11" customWidth="1"/>
    <col min="15322" max="15325" width="12.7109375" style="11" customWidth="1"/>
    <col min="15326" max="15568" width="9.140625" style="11"/>
    <col min="15569" max="15569" width="14.7109375" style="11" customWidth="1"/>
    <col min="15570" max="15570" width="40.7109375" style="11" customWidth="1"/>
    <col min="15571" max="15571" width="6.7109375" style="11" customWidth="1"/>
    <col min="15572" max="15574" width="12.7109375" style="11" customWidth="1"/>
    <col min="15575" max="15575" width="14.7109375" style="11" customWidth="1"/>
    <col min="15576" max="15577" width="15.7109375" style="11" customWidth="1"/>
    <col min="15578" max="15581" width="12.7109375" style="11" customWidth="1"/>
    <col min="15582" max="15824" width="9.140625" style="11"/>
    <col min="15825" max="15825" width="14.7109375" style="11" customWidth="1"/>
    <col min="15826" max="15826" width="40.7109375" style="11" customWidth="1"/>
    <col min="15827" max="15827" width="6.7109375" style="11" customWidth="1"/>
    <col min="15828" max="15830" width="12.7109375" style="11" customWidth="1"/>
    <col min="15831" max="15831" width="14.7109375" style="11" customWidth="1"/>
    <col min="15832" max="15833" width="15.7109375" style="11" customWidth="1"/>
    <col min="15834" max="15837" width="12.7109375" style="11" customWidth="1"/>
    <col min="15838" max="16080" width="9.140625" style="11"/>
    <col min="16081" max="16081" width="14.7109375" style="11" customWidth="1"/>
    <col min="16082" max="16082" width="40.7109375" style="11" customWidth="1"/>
    <col min="16083" max="16083" width="6.7109375" style="11" customWidth="1"/>
    <col min="16084" max="16086" width="12.7109375" style="11" customWidth="1"/>
    <col min="16087" max="16087" width="14.7109375" style="11" customWidth="1"/>
    <col min="16088" max="16089" width="15.7109375" style="11" customWidth="1"/>
    <col min="16090" max="16093" width="12.7109375" style="11" customWidth="1"/>
    <col min="16094" max="16380" width="9.140625" style="11"/>
    <col min="16381" max="16384" width="9.140625" style="11" customWidth="1"/>
  </cols>
  <sheetData>
    <row r="1" spans="1:11" s="2" customFormat="1" x14ac:dyDescent="0.2">
      <c r="A1" s="1"/>
      <c r="B1" s="132" t="s">
        <v>99</v>
      </c>
      <c r="C1" s="132"/>
      <c r="D1" s="132"/>
      <c r="E1" s="132"/>
      <c r="F1" s="132"/>
      <c r="G1" s="132"/>
      <c r="H1" s="132"/>
      <c r="I1" s="132"/>
      <c r="J1" s="132"/>
    </row>
    <row r="2" spans="1:11" s="2" customFormat="1" x14ac:dyDescent="0.2">
      <c r="A2" s="1"/>
      <c r="B2" s="132" t="s">
        <v>0</v>
      </c>
      <c r="C2" s="132"/>
      <c r="D2" s="132"/>
      <c r="E2" s="132"/>
      <c r="F2" s="132"/>
      <c r="G2" s="132"/>
      <c r="H2" s="132"/>
      <c r="I2" s="132"/>
      <c r="J2" s="132"/>
    </row>
    <row r="3" spans="1:11" s="2" customFormat="1" x14ac:dyDescent="0.2">
      <c r="A3" s="1"/>
      <c r="B3" s="133" t="s">
        <v>100</v>
      </c>
      <c r="C3" s="133"/>
      <c r="D3" s="133"/>
      <c r="E3" s="133"/>
      <c r="F3" s="133"/>
      <c r="G3" s="133"/>
      <c r="H3" s="133"/>
      <c r="I3" s="133"/>
      <c r="J3" s="133"/>
    </row>
    <row r="4" spans="1:11" s="2" customFormat="1" x14ac:dyDescent="0.2">
      <c r="A4" s="4"/>
      <c r="B4" s="139"/>
      <c r="C4" s="139"/>
      <c r="D4" s="139"/>
      <c r="E4" s="139"/>
      <c r="F4" s="140"/>
      <c r="G4" s="134" t="s">
        <v>60</v>
      </c>
      <c r="H4" s="135"/>
      <c r="I4" s="135"/>
      <c r="J4" s="136"/>
    </row>
    <row r="5" spans="1:11" s="2" customFormat="1" x14ac:dyDescent="0.2">
      <c r="A5" s="8"/>
      <c r="B5" s="141"/>
      <c r="C5" s="141"/>
      <c r="D5" s="141"/>
      <c r="E5" s="141"/>
      <c r="F5" s="142"/>
      <c r="G5" s="137" t="s">
        <v>1</v>
      </c>
      <c r="H5" s="138"/>
      <c r="I5" s="143" t="s">
        <v>98</v>
      </c>
      <c r="J5" s="144"/>
    </row>
    <row r="6" spans="1:11" s="2" customFormat="1" ht="16.5" x14ac:dyDescent="0.2">
      <c r="A6" s="123" t="s">
        <v>11</v>
      </c>
      <c r="B6" s="145" t="str">
        <f>"FORNECIMENTO, TRANSPORTE E INSTALAÇÃO DE MÓDULOS SANITÁRIOS COM TRATAMENTO POR DESIDRATAÇÃO - "&amp;A7</f>
        <v>FORNECIMENTO, TRANSPORTE E INSTALAÇÃO DE MÓDULOS SANITÁRIOS COM TRATAMENTO POR DESIDRATAÇÃO - PERNAMBUCO</v>
      </c>
      <c r="C6" s="145"/>
      <c r="D6" s="145"/>
      <c r="E6" s="145"/>
      <c r="F6" s="146"/>
      <c r="G6" s="137" t="s">
        <v>12</v>
      </c>
      <c r="H6" s="138"/>
      <c r="I6" s="151">
        <v>0.23499999999999999</v>
      </c>
      <c r="J6" s="152"/>
    </row>
    <row r="7" spans="1:11" s="2" customFormat="1" ht="17.25" x14ac:dyDescent="0.2">
      <c r="A7" s="124" t="s">
        <v>105</v>
      </c>
      <c r="B7" s="156"/>
      <c r="C7" s="156"/>
      <c r="D7" s="156"/>
      <c r="E7" s="156"/>
      <c r="F7" s="157"/>
      <c r="G7" s="137" t="s">
        <v>13</v>
      </c>
      <c r="H7" s="138"/>
      <c r="I7" s="151">
        <v>0.111</v>
      </c>
      <c r="J7" s="152"/>
    </row>
    <row r="8" spans="1:11" s="2" customFormat="1" ht="17.25" x14ac:dyDescent="0.2">
      <c r="A8" s="125"/>
      <c r="B8" s="158" t="s">
        <v>61</v>
      </c>
      <c r="C8" s="158"/>
      <c r="D8" s="158"/>
      <c r="E8" s="158"/>
      <c r="F8" s="159"/>
      <c r="G8" s="137" t="s">
        <v>50</v>
      </c>
      <c r="H8" s="138"/>
      <c r="I8" s="153">
        <v>480</v>
      </c>
      <c r="J8" s="154"/>
    </row>
    <row r="9" spans="1:11" s="20" customFormat="1" ht="34.9" customHeight="1" x14ac:dyDescent="0.2">
      <c r="A9" s="125"/>
      <c r="B9" s="130"/>
      <c r="C9" s="130"/>
      <c r="D9" s="130"/>
      <c r="E9" s="130"/>
      <c r="F9" s="130"/>
      <c r="G9" s="147" t="s">
        <v>111</v>
      </c>
      <c r="H9" s="147"/>
      <c r="I9" s="148">
        <f>ROUND(J28,2)</f>
        <v>0</v>
      </c>
      <c r="J9" s="148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53</v>
      </c>
      <c r="C11" s="100" t="s">
        <v>25</v>
      </c>
      <c r="D11" s="100" t="s">
        <v>4</v>
      </c>
      <c r="E11" s="101" t="s">
        <v>55</v>
      </c>
      <c r="F11" s="101" t="s">
        <v>21</v>
      </c>
      <c r="G11" s="102" t="s">
        <v>22</v>
      </c>
      <c r="H11" s="102" t="s">
        <v>23</v>
      </c>
      <c r="I11" s="101" t="s">
        <v>24</v>
      </c>
      <c r="J11" s="101" t="s">
        <v>54</v>
      </c>
    </row>
    <row r="12" spans="1:11" s="17" customFormat="1" ht="24.95" customHeight="1" x14ac:dyDescent="0.25">
      <c r="A12" s="103" t="s">
        <v>5</v>
      </c>
      <c r="B12" s="131" t="s">
        <v>17</v>
      </c>
      <c r="C12" s="131"/>
      <c r="D12" s="131"/>
      <c r="E12" s="131"/>
      <c r="F12" s="131"/>
      <c r="G12" s="131"/>
      <c r="H12" s="131"/>
      <c r="I12" s="104">
        <f>ROUND(I16+I22+I14,2)</f>
        <v>0</v>
      </c>
      <c r="J12" s="104">
        <f>ROUND(I12/$I$8,2)</f>
        <v>0</v>
      </c>
    </row>
    <row r="13" spans="1:11" s="17" customFormat="1" ht="24.95" customHeight="1" x14ac:dyDescent="0.25">
      <c r="A13" s="105" t="s">
        <v>6</v>
      </c>
      <c r="B13" s="106" t="s">
        <v>68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66</v>
      </c>
      <c r="B14" s="107" t="s">
        <v>69</v>
      </c>
      <c r="C14" s="109" t="s">
        <v>63</v>
      </c>
      <c r="D14" s="110" t="s">
        <v>9</v>
      </c>
      <c r="E14" s="110" t="s">
        <v>70</v>
      </c>
      <c r="F14" s="110">
        <v>17.28</v>
      </c>
      <c r="G14" s="111"/>
      <c r="H14" s="112"/>
      <c r="I14" s="113">
        <f t="shared" ref="I14" si="0">ROUND(ROUND(F14,2)*ROUND(H14,2),2)</f>
        <v>0</v>
      </c>
      <c r="J14" s="113">
        <f>ROUND(I14/$I$8,2)</f>
        <v>0</v>
      </c>
    </row>
    <row r="15" spans="1:11" s="40" customFormat="1" ht="24.95" customHeight="1" x14ac:dyDescent="0.25">
      <c r="A15" s="160" t="s">
        <v>18</v>
      </c>
      <c r="B15" s="160"/>
      <c r="C15" s="160"/>
      <c r="D15" s="160"/>
      <c r="E15" s="160"/>
      <c r="F15" s="160"/>
      <c r="G15" s="160"/>
      <c r="H15" s="160"/>
      <c r="I15" s="160"/>
      <c r="J15" s="160"/>
      <c r="K15" s="69"/>
    </row>
    <row r="16" spans="1:11" s="17" customFormat="1" ht="24.95" customHeight="1" x14ac:dyDescent="0.25">
      <c r="A16" s="114" t="s">
        <v>7</v>
      </c>
      <c r="B16" s="131" t="s">
        <v>102</v>
      </c>
      <c r="C16" s="131"/>
      <c r="D16" s="131"/>
      <c r="E16" s="131"/>
      <c r="F16" s="131"/>
      <c r="G16" s="131"/>
      <c r="H16" s="131"/>
      <c r="I16" s="104">
        <f>ROUND(SUM(I17:I20),2)</f>
        <v>0</v>
      </c>
      <c r="J16" s="104">
        <f>ROUND(I16/$I$8,2)</f>
        <v>0</v>
      </c>
    </row>
    <row r="17" spans="1:11" s="17" customFormat="1" ht="24.95" customHeight="1" x14ac:dyDescent="0.25">
      <c r="A17" s="115" t="s">
        <v>14</v>
      </c>
      <c r="B17" s="116" t="s">
        <v>87</v>
      </c>
      <c r="C17" s="117" t="s">
        <v>64</v>
      </c>
      <c r="D17" s="118" t="s">
        <v>20</v>
      </c>
      <c r="E17" s="112">
        <v>119.19222916666666</v>
      </c>
      <c r="F17" s="112">
        <v>57212.27</v>
      </c>
      <c r="G17" s="112"/>
      <c r="H17" s="112"/>
      <c r="I17" s="112">
        <f>ROUND(ROUND(F17,2)*ROUND(H17,2),2)</f>
        <v>0</v>
      </c>
      <c r="J17" s="112">
        <f>I17/$I$8</f>
        <v>0</v>
      </c>
    </row>
    <row r="18" spans="1:11" ht="24.95" customHeight="1" x14ac:dyDescent="0.25">
      <c r="A18" s="115" t="s">
        <v>81</v>
      </c>
      <c r="B18" s="116" t="s">
        <v>97</v>
      </c>
      <c r="C18" s="117" t="s">
        <v>65</v>
      </c>
      <c r="D18" s="118" t="s">
        <v>20</v>
      </c>
      <c r="E18" s="112">
        <v>10.43</v>
      </c>
      <c r="F18" s="112">
        <v>5006.3999999999996</v>
      </c>
      <c r="G18" s="112"/>
      <c r="H18" s="112"/>
      <c r="I18" s="112">
        <f>ROUND(ROUND(F18,2)*ROUND(H18,2),2)</f>
        <v>0</v>
      </c>
      <c r="J18" s="112">
        <f>I18/$I$8</f>
        <v>0</v>
      </c>
      <c r="K18" s="16"/>
    </row>
    <row r="19" spans="1:11" ht="24.95" customHeight="1" x14ac:dyDescent="0.25">
      <c r="A19" s="115" t="s">
        <v>82</v>
      </c>
      <c r="B19" s="116" t="s">
        <v>89</v>
      </c>
      <c r="C19" s="117" t="s">
        <v>84</v>
      </c>
      <c r="D19" s="118" t="s">
        <v>20</v>
      </c>
      <c r="E19" s="112">
        <v>1.5</v>
      </c>
      <c r="F19" s="112">
        <v>719.89999999999986</v>
      </c>
      <c r="G19" s="112"/>
      <c r="H19" s="112"/>
      <c r="I19" s="112">
        <f t="shared" ref="I19:I20" si="1">ROUND(ROUND(F19,2)*ROUND(H19,2),2)</f>
        <v>0</v>
      </c>
      <c r="J19" s="112">
        <f t="shared" ref="J19:J20" si="2">I19/$I$8</f>
        <v>0</v>
      </c>
      <c r="K19" s="16"/>
    </row>
    <row r="20" spans="1:11" ht="24.95" customHeight="1" x14ac:dyDescent="0.25">
      <c r="A20" s="115" t="s">
        <v>85</v>
      </c>
      <c r="B20" s="116" t="s">
        <v>90</v>
      </c>
      <c r="C20" s="117" t="s">
        <v>86</v>
      </c>
      <c r="D20" s="118" t="s">
        <v>20</v>
      </c>
      <c r="E20" s="112">
        <v>4.5</v>
      </c>
      <c r="F20" s="112">
        <v>2159.7000000000003</v>
      </c>
      <c r="G20" s="112"/>
      <c r="H20" s="112"/>
      <c r="I20" s="112">
        <f t="shared" si="1"/>
        <v>0</v>
      </c>
      <c r="J20" s="112">
        <f t="shared" si="2"/>
        <v>0</v>
      </c>
      <c r="K20" s="16"/>
    </row>
    <row r="21" spans="1:11" s="40" customFormat="1" ht="24.95" customHeight="1" x14ac:dyDescent="0.25">
      <c r="A21" s="161"/>
      <c r="B21" s="161"/>
      <c r="C21" s="161"/>
      <c r="D21" s="161"/>
      <c r="E21" s="161"/>
      <c r="F21" s="161"/>
      <c r="G21" s="161"/>
      <c r="H21" s="161"/>
      <c r="I21" s="161"/>
      <c r="J21" s="161"/>
      <c r="K21" s="16"/>
    </row>
    <row r="22" spans="1:11" s="17" customFormat="1" ht="24.95" customHeight="1" x14ac:dyDescent="0.25">
      <c r="A22" s="114" t="s">
        <v>30</v>
      </c>
      <c r="B22" s="131" t="s">
        <v>103</v>
      </c>
      <c r="C22" s="131"/>
      <c r="D22" s="131"/>
      <c r="E22" s="131"/>
      <c r="F22" s="131"/>
      <c r="G22" s="131"/>
      <c r="H22" s="131"/>
      <c r="I22" s="104">
        <f>ROUND(SUBTOTAL(9,I23:I23),2)</f>
        <v>0</v>
      </c>
      <c r="J22" s="104">
        <f>ROUND(I22/$I$8,2)</f>
        <v>0</v>
      </c>
    </row>
    <row r="23" spans="1:11" ht="41.25" customHeight="1" x14ac:dyDescent="0.25">
      <c r="A23" s="115" t="s">
        <v>83</v>
      </c>
      <c r="B23" s="116" t="s">
        <v>104</v>
      </c>
      <c r="C23" s="118" t="s">
        <v>52</v>
      </c>
      <c r="D23" s="118" t="s">
        <v>10</v>
      </c>
      <c r="E23" s="112">
        <v>1</v>
      </c>
      <c r="F23" s="112">
        <v>480</v>
      </c>
      <c r="G23" s="112"/>
      <c r="H23" s="112"/>
      <c r="I23" s="112">
        <f t="shared" ref="I23" si="3">ROUND(ROUND(F23,2)*ROUND(H23,2),2)</f>
        <v>0</v>
      </c>
      <c r="J23" s="112">
        <f>I23/$I$8</f>
        <v>0</v>
      </c>
    </row>
    <row r="24" spans="1:11" ht="24.95" customHeight="1" x14ac:dyDescent="0.25">
      <c r="A24" s="155" t="s">
        <v>18</v>
      </c>
      <c r="B24" s="155"/>
      <c r="C24" s="155"/>
      <c r="D24" s="155"/>
      <c r="E24" s="155"/>
      <c r="F24" s="155"/>
      <c r="G24" s="155"/>
      <c r="H24" s="155"/>
      <c r="I24" s="155"/>
      <c r="J24" s="155"/>
    </row>
    <row r="25" spans="1:11" s="17" customFormat="1" ht="24.95" customHeight="1" x14ac:dyDescent="0.25">
      <c r="A25" s="119" t="s">
        <v>8</v>
      </c>
      <c r="B25" s="131" t="s">
        <v>62</v>
      </c>
      <c r="C25" s="131"/>
      <c r="D25" s="131"/>
      <c r="E25" s="131"/>
      <c r="F25" s="131"/>
      <c r="G25" s="131"/>
      <c r="H25" s="131"/>
      <c r="I25" s="104">
        <f>ROUND(SUBTOTAL(9,I26),2)</f>
        <v>0</v>
      </c>
      <c r="J25" s="104">
        <f>ROUND(I25/$I$8,2)</f>
        <v>0</v>
      </c>
    </row>
    <row r="26" spans="1:11" ht="24.95" customHeight="1" x14ac:dyDescent="0.25">
      <c r="A26" s="120" t="s">
        <v>16</v>
      </c>
      <c r="B26" s="116" t="s">
        <v>101</v>
      </c>
      <c r="C26" s="118" t="s">
        <v>51</v>
      </c>
      <c r="D26" s="118" t="s">
        <v>10</v>
      </c>
      <c r="E26" s="112">
        <v>1</v>
      </c>
      <c r="F26" s="112">
        <v>480</v>
      </c>
      <c r="G26" s="112"/>
      <c r="H26" s="112"/>
      <c r="I26" s="112">
        <f>ROUND(ROUND(F26,2)*ROUND(H26,2),2)</f>
        <v>0</v>
      </c>
      <c r="J26" s="112">
        <f>I26/$I$8</f>
        <v>0</v>
      </c>
      <c r="K26" s="33"/>
    </row>
    <row r="27" spans="1:11" ht="24.95" customHeight="1" x14ac:dyDescent="0.25">
      <c r="A27" s="149"/>
      <c r="B27" s="149"/>
      <c r="C27" s="149"/>
      <c r="D27" s="149"/>
      <c r="E27" s="149"/>
      <c r="F27" s="149"/>
      <c r="G27" s="149"/>
      <c r="H27" s="149"/>
      <c r="I27" s="149"/>
      <c r="J27" s="149"/>
    </row>
    <row r="28" spans="1:11" s="18" customFormat="1" ht="24.95" customHeight="1" x14ac:dyDescent="0.25">
      <c r="A28" s="150" t="s">
        <v>26</v>
      </c>
      <c r="B28" s="150"/>
      <c r="C28" s="121"/>
      <c r="D28" s="121"/>
      <c r="E28" s="121"/>
      <c r="F28" s="121"/>
      <c r="G28" s="121"/>
      <c r="H28" s="121"/>
      <c r="I28" s="122">
        <f>I12+I25</f>
        <v>0</v>
      </c>
      <c r="J28" s="122">
        <f>I28/I8</f>
        <v>0</v>
      </c>
    </row>
  </sheetData>
  <mergeCells count="28"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G9:H9"/>
    <mergeCell ref="I9:J9"/>
  </mergeCells>
  <phoneticPr fontId="18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8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77"/>
  <sheetViews>
    <sheetView view="pageBreakPreview" zoomScale="85" zoomScaleNormal="100" zoomScaleSheetLayoutView="85" workbookViewId="0">
      <pane ySplit="9" topLeftCell="A10" activePane="bottomLeft" state="frozen"/>
      <selection activeCell="B41" sqref="B41"/>
      <selection pane="bottomLeft" activeCell="G36" sqref="G36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32" t="s">
        <v>99</v>
      </c>
      <c r="C1" s="132"/>
      <c r="D1" s="132"/>
      <c r="E1" s="132"/>
      <c r="F1" s="132"/>
      <c r="G1" s="132"/>
      <c r="H1" s="132"/>
    </row>
    <row r="2" spans="1:8" s="20" customFormat="1" x14ac:dyDescent="0.2">
      <c r="A2" s="1"/>
      <c r="B2" s="132" t="s">
        <v>0</v>
      </c>
      <c r="C2" s="132"/>
      <c r="D2" s="132"/>
      <c r="E2" s="132"/>
      <c r="F2" s="132"/>
      <c r="G2" s="132"/>
      <c r="H2" s="132"/>
    </row>
    <row r="3" spans="1:8" s="20" customFormat="1" x14ac:dyDescent="0.2">
      <c r="A3" s="1"/>
      <c r="B3" s="133" t="s">
        <v>100</v>
      </c>
      <c r="C3" s="133"/>
      <c r="D3" s="133"/>
      <c r="E3" s="133"/>
      <c r="F3" s="133"/>
      <c r="G3" s="133"/>
      <c r="H3" s="133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11</v>
      </c>
      <c r="B5" s="162" t="str">
        <f>ANALÍTICO!B6</f>
        <v>FORNECIMENTO, TRANSPORTE E INSTALAÇÃO DE MÓDULOS SANITÁRIOS COM TRATAMENTO POR DESIDRATAÇÃO - PERNAMBUCO</v>
      </c>
      <c r="C5" s="162"/>
      <c r="D5" s="162"/>
      <c r="E5" s="162"/>
      <c r="F5" s="162"/>
      <c r="G5" s="162"/>
      <c r="H5" s="162"/>
    </row>
    <row r="6" spans="1:8" s="20" customFormat="1" x14ac:dyDescent="0.2"/>
    <row r="7" spans="1:8" s="20" customFormat="1" x14ac:dyDescent="0.2">
      <c r="A7" s="34" t="s">
        <v>49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42</v>
      </c>
      <c r="C9" s="30" t="s">
        <v>43</v>
      </c>
      <c r="D9" s="30" t="s">
        <v>29</v>
      </c>
      <c r="E9" s="30" t="s">
        <v>44</v>
      </c>
      <c r="F9" s="31" t="s">
        <v>45</v>
      </c>
      <c r="G9" s="31" t="s">
        <v>46</v>
      </c>
      <c r="H9" s="31" t="s">
        <v>47</v>
      </c>
    </row>
    <row r="10" spans="1:8" ht="30" x14ac:dyDescent="0.25">
      <c r="A10" s="126" t="s">
        <v>66</v>
      </c>
      <c r="B10" s="61"/>
      <c r="C10" s="61" t="s">
        <v>63</v>
      </c>
      <c r="D10" s="61" t="s">
        <v>80</v>
      </c>
      <c r="E10" s="72" t="s">
        <v>71</v>
      </c>
      <c r="F10" s="73"/>
      <c r="G10" s="73"/>
      <c r="H10" s="73"/>
    </row>
    <row r="11" spans="1:8" ht="42.75" x14ac:dyDescent="0.25">
      <c r="A11" s="61"/>
      <c r="B11" s="62" t="s">
        <v>72</v>
      </c>
      <c r="C11" s="62">
        <v>4417</v>
      </c>
      <c r="D11" s="62" t="s">
        <v>58</v>
      </c>
      <c r="E11" s="74" t="s">
        <v>73</v>
      </c>
      <c r="F11" s="75">
        <v>1</v>
      </c>
      <c r="G11" s="75"/>
      <c r="H11" s="75"/>
    </row>
    <row r="12" spans="1:8" ht="42.75" x14ac:dyDescent="0.25">
      <c r="A12" s="61"/>
      <c r="B12" s="62" t="s">
        <v>72</v>
      </c>
      <c r="C12" s="62">
        <v>4491</v>
      </c>
      <c r="D12" s="62" t="s">
        <v>57</v>
      </c>
      <c r="E12" s="74" t="s">
        <v>73</v>
      </c>
      <c r="F12" s="75">
        <v>4</v>
      </c>
      <c r="G12" s="75"/>
      <c r="H12" s="75"/>
    </row>
    <row r="13" spans="1:8" ht="57" x14ac:dyDescent="0.25">
      <c r="A13" s="61"/>
      <c r="B13" s="62" t="s">
        <v>72</v>
      </c>
      <c r="C13" s="62">
        <v>4813</v>
      </c>
      <c r="D13" s="62" t="s">
        <v>74</v>
      </c>
      <c r="E13" s="74" t="s">
        <v>71</v>
      </c>
      <c r="F13" s="75">
        <v>1</v>
      </c>
      <c r="G13" s="75"/>
      <c r="H13" s="75"/>
    </row>
    <row r="14" spans="1:8" ht="28.5" x14ac:dyDescent="0.25">
      <c r="A14" s="61"/>
      <c r="B14" s="62" t="s">
        <v>72</v>
      </c>
      <c r="C14" s="62">
        <v>5075</v>
      </c>
      <c r="D14" s="62" t="s">
        <v>56</v>
      </c>
      <c r="E14" s="74" t="s">
        <v>75</v>
      </c>
      <c r="F14" s="75">
        <v>0.11</v>
      </c>
      <c r="G14" s="75"/>
      <c r="H14" s="75"/>
    </row>
    <row r="15" spans="1:8" ht="28.5" x14ac:dyDescent="0.25">
      <c r="A15" s="61"/>
      <c r="B15" s="62" t="s">
        <v>48</v>
      </c>
      <c r="C15" s="62">
        <v>88262</v>
      </c>
      <c r="D15" s="62" t="s">
        <v>76</v>
      </c>
      <c r="E15" s="74" t="s">
        <v>15</v>
      </c>
      <c r="F15" s="75">
        <v>1</v>
      </c>
      <c r="G15" s="75"/>
      <c r="H15" s="75"/>
    </row>
    <row r="16" spans="1:8" ht="28.5" x14ac:dyDescent="0.25">
      <c r="A16" s="61"/>
      <c r="B16" s="62" t="s">
        <v>48</v>
      </c>
      <c r="C16" s="62">
        <v>88316</v>
      </c>
      <c r="D16" s="62" t="s">
        <v>77</v>
      </c>
      <c r="E16" s="74" t="s">
        <v>15</v>
      </c>
      <c r="F16" s="75">
        <v>2</v>
      </c>
      <c r="G16" s="75"/>
      <c r="H16" s="75"/>
    </row>
    <row r="17" spans="1:8" ht="57" x14ac:dyDescent="0.25">
      <c r="A17" s="61"/>
      <c r="B17" s="62" t="s">
        <v>48</v>
      </c>
      <c r="C17" s="62">
        <v>94962</v>
      </c>
      <c r="D17" s="62" t="s">
        <v>78</v>
      </c>
      <c r="E17" s="74" t="s">
        <v>79</v>
      </c>
      <c r="F17" s="75">
        <v>0.01</v>
      </c>
      <c r="G17" s="75"/>
      <c r="H17" s="75"/>
    </row>
    <row r="18" spans="1:8" x14ac:dyDescent="0.25">
      <c r="A18" s="76"/>
      <c r="B18" s="76"/>
      <c r="C18" s="72"/>
      <c r="D18" s="72" t="s">
        <v>28</v>
      </c>
      <c r="E18" s="72"/>
      <c r="F18" s="75"/>
      <c r="G18" s="75"/>
      <c r="H18" s="77"/>
    </row>
    <row r="19" spans="1:8" x14ac:dyDescent="0.25">
      <c r="A19" s="76"/>
      <c r="B19" s="76"/>
      <c r="C19" s="72"/>
      <c r="D19" s="72"/>
      <c r="E19" s="72"/>
      <c r="F19" s="75"/>
      <c r="G19" s="75"/>
      <c r="H19" s="77"/>
    </row>
    <row r="20" spans="1:8" ht="45" x14ac:dyDescent="0.25">
      <c r="A20" s="78" t="s">
        <v>14</v>
      </c>
      <c r="B20" s="79"/>
      <c r="C20" s="80" t="s">
        <v>64</v>
      </c>
      <c r="D20" s="81" t="s">
        <v>88</v>
      </c>
      <c r="E20" s="80" t="s">
        <v>19</v>
      </c>
      <c r="F20" s="82"/>
      <c r="G20" s="83"/>
      <c r="H20" s="83"/>
    </row>
    <row r="21" spans="1:8" ht="42.75" x14ac:dyDescent="0.25">
      <c r="A21" s="84"/>
      <c r="B21" s="85" t="s">
        <v>59</v>
      </c>
      <c r="C21" s="86">
        <v>5914637</v>
      </c>
      <c r="D21" s="62" t="s">
        <v>94</v>
      </c>
      <c r="E21" s="87" t="s">
        <v>27</v>
      </c>
      <c r="F21" s="82">
        <v>1.9124115509657679E-3</v>
      </c>
      <c r="G21" s="88"/>
      <c r="H21" s="83"/>
    </row>
    <row r="22" spans="1:8" ht="28.5" x14ac:dyDescent="0.25">
      <c r="A22" s="84"/>
      <c r="B22" s="89" t="s">
        <v>48</v>
      </c>
      <c r="C22" s="90">
        <v>88316</v>
      </c>
      <c r="D22" s="91" t="s">
        <v>77</v>
      </c>
      <c r="E22" s="92" t="s">
        <v>15</v>
      </c>
      <c r="F22" s="82">
        <v>1.9124115509657679E-3</v>
      </c>
      <c r="G22" s="88"/>
      <c r="H22" s="83"/>
    </row>
    <row r="23" spans="1:8" x14ac:dyDescent="0.25">
      <c r="A23" s="84"/>
      <c r="B23" s="85"/>
      <c r="C23" s="93"/>
      <c r="D23" s="80" t="s">
        <v>28</v>
      </c>
      <c r="E23" s="80"/>
      <c r="F23" s="94"/>
      <c r="G23" s="95"/>
      <c r="H23" s="95"/>
    </row>
    <row r="24" spans="1:8" x14ac:dyDescent="0.25">
      <c r="A24" s="76"/>
      <c r="B24" s="76"/>
      <c r="C24" s="72"/>
      <c r="D24" s="72"/>
      <c r="E24" s="72"/>
      <c r="F24" s="73"/>
      <c r="G24" s="73"/>
      <c r="H24" s="73"/>
    </row>
    <row r="25" spans="1:8" ht="30" x14ac:dyDescent="0.25">
      <c r="A25" s="78" t="s">
        <v>81</v>
      </c>
      <c r="B25" s="79"/>
      <c r="C25" s="80" t="s">
        <v>65</v>
      </c>
      <c r="D25" s="81" t="s">
        <v>93</v>
      </c>
      <c r="E25" s="80" t="s">
        <v>19</v>
      </c>
      <c r="F25" s="82"/>
      <c r="G25" s="83"/>
      <c r="H25" s="83"/>
    </row>
    <row r="26" spans="1:8" ht="42.75" x14ac:dyDescent="0.25">
      <c r="A26" s="84"/>
      <c r="B26" s="85" t="s">
        <v>59</v>
      </c>
      <c r="C26" s="86">
        <v>5914637</v>
      </c>
      <c r="D26" s="62" t="s">
        <v>94</v>
      </c>
      <c r="E26" s="87" t="s">
        <v>27</v>
      </c>
      <c r="F26" s="82">
        <v>1.9124115509657679E-3</v>
      </c>
      <c r="G26" s="88"/>
      <c r="H26" s="83"/>
    </row>
    <row r="27" spans="1:8" ht="28.5" x14ac:dyDescent="0.25">
      <c r="A27" s="84"/>
      <c r="B27" s="89" t="s">
        <v>48</v>
      </c>
      <c r="C27" s="90">
        <v>88316</v>
      </c>
      <c r="D27" s="91" t="s">
        <v>77</v>
      </c>
      <c r="E27" s="92" t="s">
        <v>15</v>
      </c>
      <c r="F27" s="82">
        <v>1.9124115509657679E-3</v>
      </c>
      <c r="G27" s="88"/>
      <c r="H27" s="83"/>
    </row>
    <row r="28" spans="1:8" x14ac:dyDescent="0.25">
      <c r="A28" s="84"/>
      <c r="B28" s="85"/>
      <c r="C28" s="93"/>
      <c r="D28" s="80" t="s">
        <v>28</v>
      </c>
      <c r="E28" s="80"/>
      <c r="F28" s="94"/>
      <c r="G28" s="95"/>
      <c r="H28" s="95"/>
    </row>
    <row r="29" spans="1:8" x14ac:dyDescent="0.25">
      <c r="A29" s="84"/>
      <c r="B29" s="85"/>
      <c r="C29" s="93"/>
      <c r="D29" s="96"/>
      <c r="E29" s="87"/>
      <c r="F29" s="82"/>
      <c r="G29" s="83"/>
      <c r="H29" s="83"/>
    </row>
    <row r="30" spans="1:8" ht="45" x14ac:dyDescent="0.25">
      <c r="A30" s="78" t="s">
        <v>82</v>
      </c>
      <c r="B30" s="79"/>
      <c r="C30" s="80" t="s">
        <v>84</v>
      </c>
      <c r="D30" s="81" t="s">
        <v>91</v>
      </c>
      <c r="E30" s="80" t="s">
        <v>19</v>
      </c>
      <c r="F30" s="82"/>
      <c r="G30" s="83"/>
      <c r="H30" s="83"/>
    </row>
    <row r="31" spans="1:8" ht="42.75" x14ac:dyDescent="0.25">
      <c r="A31" s="84"/>
      <c r="B31" s="85" t="s">
        <v>59</v>
      </c>
      <c r="C31" s="88">
        <v>5915324</v>
      </c>
      <c r="D31" s="62" t="s">
        <v>95</v>
      </c>
      <c r="E31" s="87" t="s">
        <v>27</v>
      </c>
      <c r="F31" s="97">
        <v>1.0040160642570281E-2</v>
      </c>
      <c r="G31" s="83"/>
      <c r="H31" s="83"/>
    </row>
    <row r="32" spans="1:8" ht="28.5" x14ac:dyDescent="0.25">
      <c r="A32" s="84"/>
      <c r="B32" s="89" t="s">
        <v>48</v>
      </c>
      <c r="C32" s="90">
        <v>88316</v>
      </c>
      <c r="D32" s="91" t="s">
        <v>77</v>
      </c>
      <c r="E32" s="92" t="s">
        <v>15</v>
      </c>
      <c r="F32" s="97">
        <v>1.0040160642570281E-2</v>
      </c>
      <c r="G32" s="83"/>
      <c r="H32" s="83"/>
    </row>
    <row r="33" spans="1:12" x14ac:dyDescent="0.25">
      <c r="A33" s="84"/>
      <c r="B33" s="85"/>
      <c r="C33" s="93"/>
      <c r="D33" s="81" t="s">
        <v>28</v>
      </c>
      <c r="E33" s="80"/>
      <c r="F33" s="94"/>
      <c r="G33" s="95"/>
      <c r="H33" s="95"/>
    </row>
    <row r="34" spans="1:12" x14ac:dyDescent="0.25">
      <c r="A34" s="84"/>
      <c r="B34" s="85"/>
      <c r="C34" s="93"/>
      <c r="D34" s="96"/>
      <c r="E34" s="87"/>
      <c r="F34" s="82"/>
      <c r="G34" s="83"/>
      <c r="H34" s="83"/>
    </row>
    <row r="35" spans="1:12" ht="45" x14ac:dyDescent="0.25">
      <c r="A35" s="78" t="s">
        <v>85</v>
      </c>
      <c r="B35" s="79"/>
      <c r="C35" s="80" t="s">
        <v>86</v>
      </c>
      <c r="D35" s="81" t="s">
        <v>92</v>
      </c>
      <c r="E35" s="80" t="s">
        <v>19</v>
      </c>
      <c r="F35" s="82"/>
      <c r="G35" s="83"/>
      <c r="H35" s="83"/>
    </row>
    <row r="36" spans="1:12" ht="42.75" x14ac:dyDescent="0.25">
      <c r="A36" s="84"/>
      <c r="B36" s="85" t="s">
        <v>59</v>
      </c>
      <c r="C36" s="86">
        <v>5915322</v>
      </c>
      <c r="D36" s="98" t="s">
        <v>96</v>
      </c>
      <c r="E36" s="87" t="s">
        <v>27</v>
      </c>
      <c r="F36" s="82">
        <v>1.5060240963855423E-2</v>
      </c>
      <c r="G36" s="83"/>
      <c r="H36" s="83"/>
    </row>
    <row r="37" spans="1:12" ht="28.5" x14ac:dyDescent="0.25">
      <c r="A37" s="84"/>
      <c r="B37" s="89" t="s">
        <v>48</v>
      </c>
      <c r="C37" s="90">
        <v>88316</v>
      </c>
      <c r="D37" s="91" t="s">
        <v>77</v>
      </c>
      <c r="E37" s="92" t="s">
        <v>15</v>
      </c>
      <c r="F37" s="82">
        <v>1.5060240963855423E-2</v>
      </c>
      <c r="G37" s="83"/>
      <c r="H37" s="83"/>
    </row>
    <row r="38" spans="1:12" x14ac:dyDescent="0.25">
      <c r="A38" s="84"/>
      <c r="B38" s="85"/>
      <c r="C38" s="93"/>
      <c r="D38" s="81" t="s">
        <v>28</v>
      </c>
      <c r="E38" s="80"/>
      <c r="F38" s="94"/>
      <c r="G38" s="95"/>
      <c r="H38" s="95"/>
    </row>
    <row r="39" spans="1:12" x14ac:dyDescent="0.25">
      <c r="A39" s="35"/>
      <c r="B39" s="36"/>
      <c r="C39" s="35"/>
      <c r="E39" s="37"/>
      <c r="F39" s="38"/>
      <c r="G39" s="39"/>
      <c r="H39" s="39"/>
    </row>
    <row r="40" spans="1:12" x14ac:dyDescent="0.25">
      <c r="A40" s="35"/>
      <c r="B40" s="36"/>
      <c r="C40" s="35"/>
      <c r="D40" s="32"/>
      <c r="E40" s="37"/>
      <c r="F40" s="38"/>
      <c r="G40" s="39"/>
      <c r="H40" s="39"/>
      <c r="L40" s="33"/>
    </row>
    <row r="41" spans="1:12" x14ac:dyDescent="0.25">
      <c r="A41" s="35"/>
      <c r="B41" s="36"/>
      <c r="C41" s="35"/>
      <c r="D41" s="32"/>
      <c r="E41" s="37"/>
      <c r="F41" s="38"/>
      <c r="G41" s="39"/>
      <c r="H41" s="39"/>
    </row>
    <row r="42" spans="1:12" x14ac:dyDescent="0.25">
      <c r="A42" s="35"/>
      <c r="B42" s="36"/>
      <c r="C42" s="35"/>
      <c r="D42" s="32"/>
      <c r="E42" s="37"/>
      <c r="F42" s="38"/>
      <c r="G42" s="39"/>
      <c r="H42" s="39"/>
    </row>
    <row r="43" spans="1:12" x14ac:dyDescent="0.25">
      <c r="A43" s="35"/>
      <c r="B43" s="36"/>
      <c r="C43" s="35"/>
      <c r="D43" s="32"/>
      <c r="E43" s="37"/>
      <c r="F43" s="38"/>
      <c r="G43" s="39"/>
      <c r="H43" s="39"/>
    </row>
    <row r="44" spans="1:12" x14ac:dyDescent="0.25">
      <c r="A44" s="35"/>
      <c r="B44" s="36"/>
      <c r="C44" s="35"/>
      <c r="D44" s="32"/>
      <c r="E44" s="37"/>
      <c r="F44" s="38"/>
      <c r="G44" s="39"/>
      <c r="H44" s="39"/>
    </row>
    <row r="45" spans="1:12" x14ac:dyDescent="0.25">
      <c r="A45" s="35"/>
      <c r="B45" s="14"/>
      <c r="C45" s="35"/>
      <c r="E45" s="37"/>
      <c r="F45" s="38"/>
      <c r="G45" s="39"/>
      <c r="H45" s="39"/>
    </row>
    <row r="46" spans="1:12" x14ac:dyDescent="0.25">
      <c r="A46" s="35"/>
      <c r="B46" s="14"/>
      <c r="C46" s="35"/>
      <c r="E46" s="37"/>
      <c r="F46" s="38"/>
      <c r="G46" s="39"/>
      <c r="H46" s="39"/>
    </row>
    <row r="47" spans="1:12" x14ac:dyDescent="0.25">
      <c r="A47" s="35"/>
      <c r="B47" s="14"/>
      <c r="C47" s="35"/>
      <c r="E47" s="37"/>
      <c r="F47" s="38"/>
      <c r="G47" s="39"/>
      <c r="H47" s="39"/>
    </row>
    <row r="48" spans="1:12" x14ac:dyDescent="0.25">
      <c r="A48" s="35"/>
      <c r="B48" s="14"/>
      <c r="C48" s="35"/>
      <c r="E48" s="37"/>
      <c r="F48" s="38"/>
      <c r="G48" s="39"/>
      <c r="H48" s="39"/>
    </row>
    <row r="49" spans="1:8" x14ac:dyDescent="0.25">
      <c r="A49" s="35"/>
      <c r="B49" s="14"/>
      <c r="C49" s="35"/>
      <c r="E49" s="37"/>
      <c r="F49" s="38"/>
      <c r="G49" s="39"/>
      <c r="H49" s="39"/>
    </row>
    <row r="50" spans="1:8" x14ac:dyDescent="0.25">
      <c r="A50" s="35"/>
      <c r="B50" s="14"/>
      <c r="C50" s="35"/>
      <c r="E50" s="37"/>
      <c r="F50" s="38"/>
      <c r="G50" s="39"/>
      <c r="H50" s="39"/>
    </row>
    <row r="51" spans="1:8" x14ac:dyDescent="0.25">
      <c r="A51" s="35"/>
      <c r="B51" s="14"/>
      <c r="C51" s="35"/>
      <c r="E51" s="37"/>
      <c r="F51" s="38"/>
      <c r="G51" s="39"/>
      <c r="H51" s="39"/>
    </row>
    <row r="52" spans="1:8" x14ac:dyDescent="0.25">
      <c r="A52" s="35"/>
      <c r="B52" s="14"/>
      <c r="C52" s="35"/>
      <c r="E52" s="37"/>
      <c r="F52" s="38"/>
      <c r="G52" s="39"/>
      <c r="H52" s="39"/>
    </row>
    <row r="53" spans="1:8" x14ac:dyDescent="0.25">
      <c r="A53" s="35"/>
      <c r="B53" s="14"/>
      <c r="C53" s="35"/>
      <c r="E53" s="37"/>
      <c r="F53" s="38"/>
      <c r="G53" s="39"/>
      <c r="H53" s="39"/>
    </row>
    <row r="54" spans="1:8" x14ac:dyDescent="0.25">
      <c r="A54" s="35"/>
      <c r="B54" s="14"/>
      <c r="C54" s="35"/>
      <c r="E54" s="37"/>
      <c r="F54" s="38"/>
      <c r="G54" s="39"/>
      <c r="H54" s="39"/>
    </row>
    <row r="55" spans="1:8" x14ac:dyDescent="0.25">
      <c r="A55" s="35"/>
      <c r="B55" s="14"/>
      <c r="C55" s="35"/>
      <c r="E55" s="37"/>
      <c r="F55" s="38"/>
      <c r="G55" s="39"/>
      <c r="H55" s="39"/>
    </row>
    <row r="56" spans="1:8" x14ac:dyDescent="0.25">
      <c r="A56" s="35"/>
      <c r="B56" s="14"/>
      <c r="C56" s="35"/>
      <c r="E56" s="37"/>
      <c r="F56" s="38"/>
      <c r="G56" s="39"/>
      <c r="H56" s="39"/>
    </row>
    <row r="57" spans="1:8" x14ac:dyDescent="0.25">
      <c r="A57" s="35"/>
      <c r="B57" s="14"/>
      <c r="C57" s="35"/>
      <c r="E57" s="37"/>
      <c r="F57" s="38"/>
      <c r="G57" s="39"/>
      <c r="H57" s="39"/>
    </row>
    <row r="58" spans="1:8" x14ac:dyDescent="0.25">
      <c r="A58" s="35"/>
      <c r="B58" s="14"/>
      <c r="C58" s="35"/>
      <c r="E58" s="37"/>
      <c r="F58" s="38"/>
      <c r="G58" s="39"/>
      <c r="H58" s="39"/>
    </row>
    <row r="59" spans="1:8" x14ac:dyDescent="0.25">
      <c r="A59" s="35"/>
      <c r="B59" s="14"/>
      <c r="C59" s="35"/>
      <c r="E59" s="37"/>
      <c r="F59" s="38"/>
      <c r="G59" s="39"/>
      <c r="H59" s="39"/>
    </row>
    <row r="60" spans="1:8" x14ac:dyDescent="0.25">
      <c r="A60" s="35"/>
      <c r="B60" s="14"/>
      <c r="C60" s="35"/>
      <c r="E60" s="37"/>
      <c r="F60" s="38"/>
      <c r="G60" s="39"/>
      <c r="H60" s="39"/>
    </row>
    <row r="61" spans="1:8" x14ac:dyDescent="0.25">
      <c r="A61" s="35"/>
      <c r="B61" s="14"/>
      <c r="C61" s="35"/>
      <c r="E61" s="37"/>
      <c r="F61" s="38"/>
      <c r="G61" s="39"/>
      <c r="H61" s="39"/>
    </row>
    <row r="62" spans="1:8" x14ac:dyDescent="0.25">
      <c r="A62" s="35"/>
      <c r="B62" s="14"/>
      <c r="C62" s="35"/>
      <c r="E62" s="37"/>
      <c r="F62" s="38"/>
      <c r="G62" s="39"/>
      <c r="H62" s="39"/>
    </row>
    <row r="63" spans="1:8" x14ac:dyDescent="0.25">
      <c r="A63" s="35"/>
      <c r="B63" s="14"/>
      <c r="C63" s="35"/>
      <c r="E63" s="37"/>
      <c r="F63" s="38"/>
      <c r="G63" s="39"/>
      <c r="H63" s="39"/>
    </row>
    <row r="64" spans="1:8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5"/>
  <sheetViews>
    <sheetView zoomScale="70" zoomScaleNormal="70" workbookViewId="0">
      <selection activeCell="D15" sqref="D15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2" width="14.5703125" style="55" bestFit="1" customWidth="1"/>
    <col min="13" max="13" width="16.2851562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99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100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11</v>
      </c>
      <c r="B6" s="163" t="s">
        <v>106</v>
      </c>
      <c r="C6" s="163"/>
      <c r="D6" s="163"/>
      <c r="E6" s="163"/>
      <c r="F6" s="163"/>
      <c r="G6" s="163"/>
      <c r="H6" s="163"/>
    </row>
    <row r="7" spans="1:15" s="43" customFormat="1" x14ac:dyDescent="0.2">
      <c r="C7" s="26"/>
    </row>
    <row r="8" spans="1:15" s="43" customFormat="1" ht="25.5" x14ac:dyDescent="0.2">
      <c r="A8" s="164" t="s">
        <v>31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32</v>
      </c>
      <c r="D10" s="48" t="s">
        <v>33</v>
      </c>
      <c r="E10" s="48" t="s">
        <v>34</v>
      </c>
      <c r="F10" s="48" t="s">
        <v>35</v>
      </c>
      <c r="G10" s="48" t="s">
        <v>36</v>
      </c>
      <c r="H10" s="48" t="s">
        <v>37</v>
      </c>
      <c r="I10" s="48" t="s">
        <v>38</v>
      </c>
      <c r="J10" s="48" t="s">
        <v>39</v>
      </c>
      <c r="K10" s="48" t="s">
        <v>107</v>
      </c>
      <c r="L10" s="48" t="s">
        <v>108</v>
      </c>
      <c r="M10" s="48" t="s">
        <v>40</v>
      </c>
    </row>
    <row r="11" spans="1:15" s="45" customFormat="1" ht="35.1" customHeight="1" x14ac:dyDescent="0.2">
      <c r="A11" s="47" t="s">
        <v>6</v>
      </c>
      <c r="B11" s="48" t="s">
        <v>68</v>
      </c>
      <c r="C11" s="60"/>
      <c r="D11" s="63"/>
      <c r="E11" s="63"/>
      <c r="F11" s="63"/>
      <c r="G11" s="63"/>
      <c r="H11" s="63"/>
      <c r="I11" s="63"/>
      <c r="J11" s="63"/>
      <c r="K11" s="63"/>
      <c r="L11" s="127"/>
      <c r="M11" s="127"/>
      <c r="N11" s="66"/>
    </row>
    <row r="12" spans="1:15" s="45" customFormat="1" ht="35.1" customHeight="1" x14ac:dyDescent="0.2">
      <c r="A12" s="47" t="s">
        <v>7</v>
      </c>
      <c r="B12" s="48" t="s">
        <v>109</v>
      </c>
      <c r="C12" s="60"/>
      <c r="D12" s="63"/>
      <c r="E12" s="63"/>
      <c r="F12" s="63"/>
      <c r="G12" s="63"/>
      <c r="H12" s="63"/>
      <c r="I12" s="63"/>
      <c r="J12" s="63"/>
      <c r="K12" s="63"/>
      <c r="L12" s="63"/>
      <c r="M12" s="127"/>
      <c r="N12" s="66"/>
    </row>
    <row r="13" spans="1:15" s="53" customFormat="1" ht="42" customHeight="1" x14ac:dyDescent="0.25">
      <c r="A13" s="70" t="s">
        <v>30</v>
      </c>
      <c r="B13" s="50" t="s">
        <v>103</v>
      </c>
      <c r="C13" s="51"/>
      <c r="D13" s="52"/>
      <c r="E13" s="52"/>
      <c r="F13" s="52"/>
      <c r="G13" s="52"/>
      <c r="H13" s="52"/>
      <c r="I13" s="52"/>
      <c r="J13" s="52"/>
      <c r="K13" s="52"/>
      <c r="L13" s="128"/>
      <c r="M13" s="127"/>
      <c r="N13" s="65"/>
      <c r="O13" s="45"/>
    </row>
    <row r="14" spans="1:15" s="53" customFormat="1" ht="51.75" customHeight="1" x14ac:dyDescent="0.25">
      <c r="A14" s="71" t="s">
        <v>16</v>
      </c>
      <c r="B14" s="67" t="s">
        <v>110</v>
      </c>
      <c r="C14" s="51"/>
      <c r="D14" s="52"/>
      <c r="E14" s="52"/>
      <c r="F14" s="52"/>
      <c r="G14" s="52"/>
      <c r="H14" s="52"/>
      <c r="I14" s="52"/>
      <c r="J14" s="52"/>
      <c r="K14" s="52"/>
      <c r="L14" s="128"/>
      <c r="M14" s="127"/>
      <c r="N14" s="65"/>
      <c r="O14" s="45"/>
    </row>
    <row r="15" spans="1:15" s="54" customFormat="1" ht="35.1" customHeight="1" x14ac:dyDescent="0.25">
      <c r="A15" s="49"/>
      <c r="B15" s="50" t="s">
        <v>67</v>
      </c>
      <c r="C15" s="51"/>
      <c r="D15" s="52"/>
      <c r="E15" s="52"/>
      <c r="F15" s="52"/>
      <c r="G15" s="52"/>
      <c r="H15" s="52"/>
      <c r="I15" s="52"/>
      <c r="J15" s="52"/>
      <c r="K15" s="51"/>
      <c r="L15" s="128"/>
      <c r="M15" s="127"/>
    </row>
    <row r="16" spans="1:15" ht="35.1" customHeight="1" x14ac:dyDescent="0.25">
      <c r="A16" s="49"/>
      <c r="B16" s="50" t="s">
        <v>41</v>
      </c>
      <c r="C16" s="28"/>
      <c r="D16" s="27"/>
      <c r="E16" s="27"/>
      <c r="F16" s="27"/>
      <c r="G16" s="27"/>
      <c r="H16" s="27"/>
      <c r="I16" s="27"/>
      <c r="J16" s="27"/>
      <c r="K16" s="28"/>
      <c r="L16" s="129"/>
      <c r="M16" s="129"/>
    </row>
    <row r="17" spans="3:10" x14ac:dyDescent="0.25">
      <c r="C17" s="56" t="b">
        <f>C15=[3]ANALÍTICO!I29</f>
        <v>0</v>
      </c>
      <c r="D17" s="64"/>
      <c r="E17" s="64"/>
      <c r="F17" s="64"/>
      <c r="G17" s="64"/>
      <c r="H17" s="64"/>
      <c r="I17" s="64"/>
      <c r="J17" s="64"/>
    </row>
    <row r="20" spans="3:10" x14ac:dyDescent="0.25">
      <c r="D20" s="68"/>
    </row>
    <row r="25" spans="3:10" x14ac:dyDescent="0.25">
      <c r="H25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Gabriel Barbosa Machado</cp:lastModifiedBy>
  <cp:lastPrinted>2023-11-01T14:25:10Z</cp:lastPrinted>
  <dcterms:created xsi:type="dcterms:W3CDTF">2009-11-03T19:36:00Z</dcterms:created>
  <dcterms:modified xsi:type="dcterms:W3CDTF">2023-12-06T15:35:24Z</dcterms:modified>
</cp:coreProperties>
</file>