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536D09C1-83D1-46F0-A3D1-982BB09772A0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6" l="1"/>
  <c r="J17" i="6" s="1"/>
  <c r="I18" i="6"/>
  <c r="J18" i="6" s="1"/>
  <c r="I19" i="6"/>
  <c r="J19" i="6" s="1"/>
  <c r="I20" i="6"/>
  <c r="J20" i="6" s="1"/>
  <c r="B6" i="6"/>
  <c r="B5" i="10" l="1"/>
  <c r="I23" i="6" l="1"/>
  <c r="J23" i="6" s="1"/>
  <c r="I26" i="6"/>
  <c r="I14" i="6"/>
  <c r="I22" i="6" l="1"/>
  <c r="I25" i="6"/>
  <c r="J14" i="6"/>
  <c r="J26" i="6"/>
  <c r="J25" i="6" l="1"/>
  <c r="J22" i="6"/>
  <c r="I16" i="6" l="1"/>
  <c r="I12" i="6" l="1"/>
  <c r="I28" i="6" s="1"/>
  <c r="J16" i="6"/>
  <c r="J12" i="6" l="1"/>
  <c r="J28" i="6" l="1"/>
  <c r="I9" i="6" s="1"/>
</calcChain>
</file>

<file path=xl/sharedStrings.xml><?xml version="1.0" encoding="utf-8"?>
<sst xmlns="http://schemas.openxmlformats.org/spreadsheetml/2006/main" count="179" uniqueCount="115">
  <si>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</si>
  <si>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</si>
  <si>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</si>
  <si>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</si>
  <si>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</si>
  <si>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</si>
  <si>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</si>
  <si>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</si>
  <si>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</si>
  <si>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</si>
  <si>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</si>
  <si>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</si>
  <si>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</si>
  <si>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</si>
  <si>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</si>
  <si>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</si>
  <si>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</si>
  <si>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</si>
  <si>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</si>
  <si>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</si>
  <si>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</si>
  <si>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</si>
  <si>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</si>
  <si>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</si>
  <si>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</si>
  <si>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</si>
  <si>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</si>
  <si>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</si>
  <si>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</si>
  <si>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</si>
  <si>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</si>
  <si>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</si>
  <si>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</si>
  <si>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</si>
  <si>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</si>
  <si>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</si>
  <si>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</si>
  <si>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</si>
  <si>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</si>
  <si>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</si>
  <si>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</si>
  <si>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</si>
  <si>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</si>
  <si>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</si>
  <si>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</si>
  <si>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</si>
  <si>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</si>
  <si>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</si>
  <si>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</si>
  <si>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</si>
  <si>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</si>
  <si>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</si>
  <si>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</si>
  <si>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</si>
  <si>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</si>
  <si>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</si>
  <si>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</si>
  <si>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</si>
  <si>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</si>
  <si>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</si>
  <si>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</si>
  <si>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</si>
  <si>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</si>
  <si>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</si>
  <si>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</si>
  <si>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</si>
  <si>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</si>
  <si>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</si>
  <si>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</si>
  <si>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</si>
  <si>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</si>
  <si>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</si>
  <si>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</si>
  <si>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</si>
  <si>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</si>
  <si>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</si>
  <si>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</si>
  <si>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</si>
  <si>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</si>
  <si>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</si>
  <si>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</si>
  <si>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</si>
  <si>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</si>
  <si>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</si>
  <si>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</si>
  <si>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</si>
  <si>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</si>
  <si>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</si>
  <si>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</si>
  <si>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</si>
  <si>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</si>
  <si>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</si>
  <si>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</si>
  <si>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</si>
  <si>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</si>
  <si>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</si>
  <si>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</si>
  <si>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</si>
  <si>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</si>
  <si>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</si>
  <si>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</si>
  <si>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</si>
  <si>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</si>
  <si>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</si>
  <si>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</si>
  <si>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CEARÁ</t>
  </si>
  <si>
    <t>FORNECIMENTO, TRANSPORTE E INSTALAÇÃO DE MÓDULOS SANITÁRIOS COM TRATAMENTO POR DESIDRATAÇÃO - CEARÁ</t>
  </si>
  <si>
    <t>Mês 08</t>
  </si>
  <si>
    <t>Mês 09</t>
  </si>
  <si>
    <t>Mês 10</t>
  </si>
  <si>
    <t>Mês 11</t>
  </si>
  <si>
    <t xml:space="preserve">TRANSPORTE DOS BANHEIROS SECOS                                                                                                                                                                           </t>
  </si>
  <si>
    <t xml:space="preserve">INSTALAÇÃO DOS BANHEIROS SECOS  E TREINAMENTO INCIAL DE BENEFICIÁRIOS                                                                                                                                                            </t>
  </si>
  <si>
    <t>BANHEIRO SECO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</si>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</sst>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5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13" fillId="0" borderId="1" xfId="23" applyFont="1" applyBorder="1" applyAlignment="1">
      <alignment vertical="center" wrapText="1"/>
    </xf>
    <xf numFmtId="164" fontId="13" fillId="0" borderId="1" xfId="26" applyFont="1" applyBorder="1" applyAlignment="1">
      <alignment vertical="center" wrapText="1"/>
    </xf>
    <xf numFmtId="164" fontId="13" fillId="0" borderId="1" xfId="23" applyNumberFormat="1" applyFont="1" applyBorder="1" applyAlignment="1">
      <alignment vertical="center" wrapText="1"/>
    </xf>
    <xf numFmtId="164" fontId="16" fillId="0" borderId="1" xfId="26" applyFont="1" applyBorder="1" applyAlignment="1">
      <alignment vertical="center"/>
    </xf>
    <xf numFmtId="164" fontId="16" fillId="0" borderId="1" xfId="33" applyNumberFormat="1" applyFont="1" applyBorder="1" applyAlignment="1">
      <alignment vertical="center"/>
    </xf>
    <xf numFmtId="10" fontId="17" fillId="0" borderId="1" xfId="33" applyNumberFormat="1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0" fontId="32" fillId="0" borderId="1" xfId="21" applyFont="1" applyBorder="1" applyAlignment="1">
      <alignment horizontal="left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>
      <selection activeCell="I18" sqref="I18"/>
    </sheetView>
  </sheetViews>
  <sheetFormatPr defaultRowHeight="15.75" x14ac:dyDescent="0.25"/>
  <cols>
    <col min="1" max="1" width="15.42578125" style="13" customWidth="1"/>
    <col min="2" max="2" width="234.42578125" style="14" bestFit="1" customWidth="1"/>
    <col min="3" max="3" width="17.140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7" width="13.7109375" style="12" bestFit="1" customWidth="1"/>
    <col min="8" max="8" width="17.2851562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9" width="9.140625" style="11"/>
    <col min="210" max="210" width="14.7109375" style="11" customWidth="1"/>
    <col min="211" max="211" width="40.7109375" style="11" customWidth="1"/>
    <col min="212" max="212" width="6.7109375" style="11" customWidth="1"/>
    <col min="213" max="215" width="12.7109375" style="11" customWidth="1"/>
    <col min="216" max="216" width="14.7109375" style="11" customWidth="1"/>
    <col min="217" max="218" width="15.7109375" style="11" customWidth="1"/>
    <col min="219" max="222" width="12.7109375" style="11" customWidth="1"/>
    <col min="223" max="465" width="9.140625" style="11"/>
    <col min="466" max="466" width="14.7109375" style="11" customWidth="1"/>
    <col min="467" max="467" width="40.7109375" style="11" customWidth="1"/>
    <col min="468" max="468" width="6.7109375" style="11" customWidth="1"/>
    <col min="469" max="471" width="12.7109375" style="11" customWidth="1"/>
    <col min="472" max="472" width="14.7109375" style="11" customWidth="1"/>
    <col min="473" max="474" width="15.7109375" style="11" customWidth="1"/>
    <col min="475" max="478" width="12.7109375" style="11" customWidth="1"/>
    <col min="479" max="721" width="9.140625" style="11"/>
    <col min="722" max="722" width="14.7109375" style="11" customWidth="1"/>
    <col min="723" max="723" width="40.7109375" style="11" customWidth="1"/>
    <col min="724" max="724" width="6.7109375" style="11" customWidth="1"/>
    <col min="725" max="727" width="12.7109375" style="11" customWidth="1"/>
    <col min="728" max="728" width="14.7109375" style="11" customWidth="1"/>
    <col min="729" max="730" width="15.7109375" style="11" customWidth="1"/>
    <col min="731" max="734" width="12.7109375" style="11" customWidth="1"/>
    <col min="735" max="977" width="9.140625" style="11"/>
    <col min="978" max="978" width="14.7109375" style="11" customWidth="1"/>
    <col min="979" max="979" width="40.7109375" style="11" customWidth="1"/>
    <col min="980" max="980" width="6.7109375" style="11" customWidth="1"/>
    <col min="981" max="983" width="12.7109375" style="11" customWidth="1"/>
    <col min="984" max="984" width="14.7109375" style="11" customWidth="1"/>
    <col min="985" max="986" width="15.7109375" style="11" customWidth="1"/>
    <col min="987" max="990" width="12.7109375" style="11" customWidth="1"/>
    <col min="991" max="1233" width="9.140625" style="11"/>
    <col min="1234" max="1234" width="14.7109375" style="11" customWidth="1"/>
    <col min="1235" max="1235" width="40.7109375" style="11" customWidth="1"/>
    <col min="1236" max="1236" width="6.7109375" style="11" customWidth="1"/>
    <col min="1237" max="1239" width="12.7109375" style="11" customWidth="1"/>
    <col min="1240" max="1240" width="14.7109375" style="11" customWidth="1"/>
    <col min="1241" max="1242" width="15.7109375" style="11" customWidth="1"/>
    <col min="1243" max="1246" width="12.7109375" style="11" customWidth="1"/>
    <col min="1247" max="1489" width="9.140625" style="11"/>
    <col min="1490" max="1490" width="14.7109375" style="11" customWidth="1"/>
    <col min="1491" max="1491" width="40.7109375" style="11" customWidth="1"/>
    <col min="1492" max="1492" width="6.7109375" style="11" customWidth="1"/>
    <col min="1493" max="1495" width="12.7109375" style="11" customWidth="1"/>
    <col min="1496" max="1496" width="14.7109375" style="11" customWidth="1"/>
    <col min="1497" max="1498" width="15.7109375" style="11" customWidth="1"/>
    <col min="1499" max="1502" width="12.7109375" style="11" customWidth="1"/>
    <col min="1503" max="1745" width="9.140625" style="11"/>
    <col min="1746" max="1746" width="14.7109375" style="11" customWidth="1"/>
    <col min="1747" max="1747" width="40.7109375" style="11" customWidth="1"/>
    <col min="1748" max="1748" width="6.7109375" style="11" customWidth="1"/>
    <col min="1749" max="1751" width="12.7109375" style="11" customWidth="1"/>
    <col min="1752" max="1752" width="14.7109375" style="11" customWidth="1"/>
    <col min="1753" max="1754" width="15.7109375" style="11" customWidth="1"/>
    <col min="1755" max="1758" width="12.7109375" style="11" customWidth="1"/>
    <col min="1759" max="2001" width="9.140625" style="11"/>
    <col min="2002" max="2002" width="14.7109375" style="11" customWidth="1"/>
    <col min="2003" max="2003" width="40.7109375" style="11" customWidth="1"/>
    <col min="2004" max="2004" width="6.7109375" style="11" customWidth="1"/>
    <col min="2005" max="2007" width="12.7109375" style="11" customWidth="1"/>
    <col min="2008" max="2008" width="14.7109375" style="11" customWidth="1"/>
    <col min="2009" max="2010" width="15.7109375" style="11" customWidth="1"/>
    <col min="2011" max="2014" width="12.7109375" style="11" customWidth="1"/>
    <col min="2015" max="2257" width="9.140625" style="11"/>
    <col min="2258" max="2258" width="14.7109375" style="11" customWidth="1"/>
    <col min="2259" max="2259" width="40.7109375" style="11" customWidth="1"/>
    <col min="2260" max="2260" width="6.7109375" style="11" customWidth="1"/>
    <col min="2261" max="2263" width="12.7109375" style="11" customWidth="1"/>
    <col min="2264" max="2264" width="14.7109375" style="11" customWidth="1"/>
    <col min="2265" max="2266" width="15.7109375" style="11" customWidth="1"/>
    <col min="2267" max="2270" width="12.7109375" style="11" customWidth="1"/>
    <col min="2271" max="2513" width="9.140625" style="11"/>
    <col min="2514" max="2514" width="14.7109375" style="11" customWidth="1"/>
    <col min="2515" max="2515" width="40.7109375" style="11" customWidth="1"/>
    <col min="2516" max="2516" width="6.7109375" style="11" customWidth="1"/>
    <col min="2517" max="2519" width="12.7109375" style="11" customWidth="1"/>
    <col min="2520" max="2520" width="14.7109375" style="11" customWidth="1"/>
    <col min="2521" max="2522" width="15.7109375" style="11" customWidth="1"/>
    <col min="2523" max="2526" width="12.7109375" style="11" customWidth="1"/>
    <col min="2527" max="2769" width="9.140625" style="11"/>
    <col min="2770" max="2770" width="14.7109375" style="11" customWidth="1"/>
    <col min="2771" max="2771" width="40.7109375" style="11" customWidth="1"/>
    <col min="2772" max="2772" width="6.7109375" style="11" customWidth="1"/>
    <col min="2773" max="2775" width="12.7109375" style="11" customWidth="1"/>
    <col min="2776" max="2776" width="14.7109375" style="11" customWidth="1"/>
    <col min="2777" max="2778" width="15.7109375" style="11" customWidth="1"/>
    <col min="2779" max="2782" width="12.7109375" style="11" customWidth="1"/>
    <col min="2783" max="3025" width="9.140625" style="11"/>
    <col min="3026" max="3026" width="14.7109375" style="11" customWidth="1"/>
    <col min="3027" max="3027" width="40.7109375" style="11" customWidth="1"/>
    <col min="3028" max="3028" width="6.7109375" style="11" customWidth="1"/>
    <col min="3029" max="3031" width="12.7109375" style="11" customWidth="1"/>
    <col min="3032" max="3032" width="14.7109375" style="11" customWidth="1"/>
    <col min="3033" max="3034" width="15.7109375" style="11" customWidth="1"/>
    <col min="3035" max="3038" width="12.7109375" style="11" customWidth="1"/>
    <col min="3039" max="3281" width="9.140625" style="11"/>
    <col min="3282" max="3282" width="14.7109375" style="11" customWidth="1"/>
    <col min="3283" max="3283" width="40.7109375" style="11" customWidth="1"/>
    <col min="3284" max="3284" width="6.7109375" style="11" customWidth="1"/>
    <col min="3285" max="3287" width="12.7109375" style="11" customWidth="1"/>
    <col min="3288" max="3288" width="14.7109375" style="11" customWidth="1"/>
    <col min="3289" max="3290" width="15.7109375" style="11" customWidth="1"/>
    <col min="3291" max="3294" width="12.7109375" style="11" customWidth="1"/>
    <col min="3295" max="3537" width="9.140625" style="11"/>
    <col min="3538" max="3538" width="14.7109375" style="11" customWidth="1"/>
    <col min="3539" max="3539" width="40.7109375" style="11" customWidth="1"/>
    <col min="3540" max="3540" width="6.7109375" style="11" customWidth="1"/>
    <col min="3541" max="3543" width="12.7109375" style="11" customWidth="1"/>
    <col min="3544" max="3544" width="14.7109375" style="11" customWidth="1"/>
    <col min="3545" max="3546" width="15.7109375" style="11" customWidth="1"/>
    <col min="3547" max="3550" width="12.7109375" style="11" customWidth="1"/>
    <col min="3551" max="3793" width="9.140625" style="11"/>
    <col min="3794" max="3794" width="14.7109375" style="11" customWidth="1"/>
    <col min="3795" max="3795" width="40.7109375" style="11" customWidth="1"/>
    <col min="3796" max="3796" width="6.7109375" style="11" customWidth="1"/>
    <col min="3797" max="3799" width="12.7109375" style="11" customWidth="1"/>
    <col min="3800" max="3800" width="14.7109375" style="11" customWidth="1"/>
    <col min="3801" max="3802" width="15.7109375" style="11" customWidth="1"/>
    <col min="3803" max="3806" width="12.7109375" style="11" customWidth="1"/>
    <col min="3807" max="4049" width="9.140625" style="11"/>
    <col min="4050" max="4050" width="14.7109375" style="11" customWidth="1"/>
    <col min="4051" max="4051" width="40.7109375" style="11" customWidth="1"/>
    <col min="4052" max="4052" width="6.7109375" style="11" customWidth="1"/>
    <col min="4053" max="4055" width="12.7109375" style="11" customWidth="1"/>
    <col min="4056" max="4056" width="14.7109375" style="11" customWidth="1"/>
    <col min="4057" max="4058" width="15.7109375" style="11" customWidth="1"/>
    <col min="4059" max="4062" width="12.7109375" style="11" customWidth="1"/>
    <col min="4063" max="4305" width="9.140625" style="11"/>
    <col min="4306" max="4306" width="14.7109375" style="11" customWidth="1"/>
    <col min="4307" max="4307" width="40.7109375" style="11" customWidth="1"/>
    <col min="4308" max="4308" width="6.7109375" style="11" customWidth="1"/>
    <col min="4309" max="4311" width="12.7109375" style="11" customWidth="1"/>
    <col min="4312" max="4312" width="14.7109375" style="11" customWidth="1"/>
    <col min="4313" max="4314" width="15.7109375" style="11" customWidth="1"/>
    <col min="4315" max="4318" width="12.7109375" style="11" customWidth="1"/>
    <col min="4319" max="4561" width="9.140625" style="11"/>
    <col min="4562" max="4562" width="14.7109375" style="11" customWidth="1"/>
    <col min="4563" max="4563" width="40.7109375" style="11" customWidth="1"/>
    <col min="4564" max="4564" width="6.7109375" style="11" customWidth="1"/>
    <col min="4565" max="4567" width="12.7109375" style="11" customWidth="1"/>
    <col min="4568" max="4568" width="14.7109375" style="11" customWidth="1"/>
    <col min="4569" max="4570" width="15.7109375" style="11" customWidth="1"/>
    <col min="4571" max="4574" width="12.7109375" style="11" customWidth="1"/>
    <col min="4575" max="4817" width="9.140625" style="11"/>
    <col min="4818" max="4818" width="14.7109375" style="11" customWidth="1"/>
    <col min="4819" max="4819" width="40.7109375" style="11" customWidth="1"/>
    <col min="4820" max="4820" width="6.7109375" style="11" customWidth="1"/>
    <col min="4821" max="4823" width="12.7109375" style="11" customWidth="1"/>
    <col min="4824" max="4824" width="14.7109375" style="11" customWidth="1"/>
    <col min="4825" max="4826" width="15.7109375" style="11" customWidth="1"/>
    <col min="4827" max="4830" width="12.7109375" style="11" customWidth="1"/>
    <col min="4831" max="5073" width="9.140625" style="11"/>
    <col min="5074" max="5074" width="14.7109375" style="11" customWidth="1"/>
    <col min="5075" max="5075" width="40.7109375" style="11" customWidth="1"/>
    <col min="5076" max="5076" width="6.7109375" style="11" customWidth="1"/>
    <col min="5077" max="5079" width="12.7109375" style="11" customWidth="1"/>
    <col min="5080" max="5080" width="14.7109375" style="11" customWidth="1"/>
    <col min="5081" max="5082" width="15.7109375" style="11" customWidth="1"/>
    <col min="5083" max="5086" width="12.7109375" style="11" customWidth="1"/>
    <col min="5087" max="5329" width="9.140625" style="11"/>
    <col min="5330" max="5330" width="14.7109375" style="11" customWidth="1"/>
    <col min="5331" max="5331" width="40.7109375" style="11" customWidth="1"/>
    <col min="5332" max="5332" width="6.7109375" style="11" customWidth="1"/>
    <col min="5333" max="5335" width="12.7109375" style="11" customWidth="1"/>
    <col min="5336" max="5336" width="14.7109375" style="11" customWidth="1"/>
    <col min="5337" max="5338" width="15.7109375" style="11" customWidth="1"/>
    <col min="5339" max="5342" width="12.7109375" style="11" customWidth="1"/>
    <col min="5343" max="5585" width="9.140625" style="11"/>
    <col min="5586" max="5586" width="14.7109375" style="11" customWidth="1"/>
    <col min="5587" max="5587" width="40.7109375" style="11" customWidth="1"/>
    <col min="5588" max="5588" width="6.7109375" style="11" customWidth="1"/>
    <col min="5589" max="5591" width="12.7109375" style="11" customWidth="1"/>
    <col min="5592" max="5592" width="14.7109375" style="11" customWidth="1"/>
    <col min="5593" max="5594" width="15.7109375" style="11" customWidth="1"/>
    <col min="5595" max="5598" width="12.7109375" style="11" customWidth="1"/>
    <col min="5599" max="5841" width="9.140625" style="11"/>
    <col min="5842" max="5842" width="14.7109375" style="11" customWidth="1"/>
    <col min="5843" max="5843" width="40.7109375" style="11" customWidth="1"/>
    <col min="5844" max="5844" width="6.7109375" style="11" customWidth="1"/>
    <col min="5845" max="5847" width="12.7109375" style="11" customWidth="1"/>
    <col min="5848" max="5848" width="14.7109375" style="11" customWidth="1"/>
    <col min="5849" max="5850" width="15.7109375" style="11" customWidth="1"/>
    <col min="5851" max="5854" width="12.7109375" style="11" customWidth="1"/>
    <col min="5855" max="6097" width="9.140625" style="11"/>
    <col min="6098" max="6098" width="14.7109375" style="11" customWidth="1"/>
    <col min="6099" max="6099" width="40.7109375" style="11" customWidth="1"/>
    <col min="6100" max="6100" width="6.7109375" style="11" customWidth="1"/>
    <col min="6101" max="6103" width="12.7109375" style="11" customWidth="1"/>
    <col min="6104" max="6104" width="14.7109375" style="11" customWidth="1"/>
    <col min="6105" max="6106" width="15.7109375" style="11" customWidth="1"/>
    <col min="6107" max="6110" width="12.7109375" style="11" customWidth="1"/>
    <col min="6111" max="6353" width="9.140625" style="11"/>
    <col min="6354" max="6354" width="14.7109375" style="11" customWidth="1"/>
    <col min="6355" max="6355" width="40.7109375" style="11" customWidth="1"/>
    <col min="6356" max="6356" width="6.7109375" style="11" customWidth="1"/>
    <col min="6357" max="6359" width="12.7109375" style="11" customWidth="1"/>
    <col min="6360" max="6360" width="14.7109375" style="11" customWidth="1"/>
    <col min="6361" max="6362" width="15.7109375" style="11" customWidth="1"/>
    <col min="6363" max="6366" width="12.7109375" style="11" customWidth="1"/>
    <col min="6367" max="6609" width="9.140625" style="11"/>
    <col min="6610" max="6610" width="14.7109375" style="11" customWidth="1"/>
    <col min="6611" max="6611" width="40.7109375" style="11" customWidth="1"/>
    <col min="6612" max="6612" width="6.7109375" style="11" customWidth="1"/>
    <col min="6613" max="6615" width="12.7109375" style="11" customWidth="1"/>
    <col min="6616" max="6616" width="14.7109375" style="11" customWidth="1"/>
    <col min="6617" max="6618" width="15.7109375" style="11" customWidth="1"/>
    <col min="6619" max="6622" width="12.7109375" style="11" customWidth="1"/>
    <col min="6623" max="6865" width="9.140625" style="11"/>
    <col min="6866" max="6866" width="14.7109375" style="11" customWidth="1"/>
    <col min="6867" max="6867" width="40.7109375" style="11" customWidth="1"/>
    <col min="6868" max="6868" width="6.7109375" style="11" customWidth="1"/>
    <col min="6869" max="6871" width="12.7109375" style="11" customWidth="1"/>
    <col min="6872" max="6872" width="14.7109375" style="11" customWidth="1"/>
    <col min="6873" max="6874" width="15.7109375" style="11" customWidth="1"/>
    <col min="6875" max="6878" width="12.7109375" style="11" customWidth="1"/>
    <col min="6879" max="7121" width="9.140625" style="11"/>
    <col min="7122" max="7122" width="14.7109375" style="11" customWidth="1"/>
    <col min="7123" max="7123" width="40.7109375" style="11" customWidth="1"/>
    <col min="7124" max="7124" width="6.7109375" style="11" customWidth="1"/>
    <col min="7125" max="7127" width="12.7109375" style="11" customWidth="1"/>
    <col min="7128" max="7128" width="14.7109375" style="11" customWidth="1"/>
    <col min="7129" max="7130" width="15.7109375" style="11" customWidth="1"/>
    <col min="7131" max="7134" width="12.7109375" style="11" customWidth="1"/>
    <col min="7135" max="7377" width="9.140625" style="11"/>
    <col min="7378" max="7378" width="14.7109375" style="11" customWidth="1"/>
    <col min="7379" max="7379" width="40.7109375" style="11" customWidth="1"/>
    <col min="7380" max="7380" width="6.7109375" style="11" customWidth="1"/>
    <col min="7381" max="7383" width="12.7109375" style="11" customWidth="1"/>
    <col min="7384" max="7384" width="14.7109375" style="11" customWidth="1"/>
    <col min="7385" max="7386" width="15.7109375" style="11" customWidth="1"/>
    <col min="7387" max="7390" width="12.7109375" style="11" customWidth="1"/>
    <col min="7391" max="7633" width="9.140625" style="11"/>
    <col min="7634" max="7634" width="14.7109375" style="11" customWidth="1"/>
    <col min="7635" max="7635" width="40.7109375" style="11" customWidth="1"/>
    <col min="7636" max="7636" width="6.7109375" style="11" customWidth="1"/>
    <col min="7637" max="7639" width="12.7109375" style="11" customWidth="1"/>
    <col min="7640" max="7640" width="14.7109375" style="11" customWidth="1"/>
    <col min="7641" max="7642" width="15.7109375" style="11" customWidth="1"/>
    <col min="7643" max="7646" width="12.7109375" style="11" customWidth="1"/>
    <col min="7647" max="7889" width="9.140625" style="11"/>
    <col min="7890" max="7890" width="14.7109375" style="11" customWidth="1"/>
    <col min="7891" max="7891" width="40.7109375" style="11" customWidth="1"/>
    <col min="7892" max="7892" width="6.7109375" style="11" customWidth="1"/>
    <col min="7893" max="7895" width="12.7109375" style="11" customWidth="1"/>
    <col min="7896" max="7896" width="14.7109375" style="11" customWidth="1"/>
    <col min="7897" max="7898" width="15.7109375" style="11" customWidth="1"/>
    <col min="7899" max="7902" width="12.7109375" style="11" customWidth="1"/>
    <col min="7903" max="8145" width="9.140625" style="11"/>
    <col min="8146" max="8146" width="14.7109375" style="11" customWidth="1"/>
    <col min="8147" max="8147" width="40.7109375" style="11" customWidth="1"/>
    <col min="8148" max="8148" width="6.7109375" style="11" customWidth="1"/>
    <col min="8149" max="8151" width="12.7109375" style="11" customWidth="1"/>
    <col min="8152" max="8152" width="14.7109375" style="11" customWidth="1"/>
    <col min="8153" max="8154" width="15.7109375" style="11" customWidth="1"/>
    <col min="8155" max="8158" width="12.7109375" style="11" customWidth="1"/>
    <col min="8159" max="8401" width="9.140625" style="11"/>
    <col min="8402" max="8402" width="14.7109375" style="11" customWidth="1"/>
    <col min="8403" max="8403" width="40.7109375" style="11" customWidth="1"/>
    <col min="8404" max="8404" width="6.7109375" style="11" customWidth="1"/>
    <col min="8405" max="8407" width="12.7109375" style="11" customWidth="1"/>
    <col min="8408" max="8408" width="14.7109375" style="11" customWidth="1"/>
    <col min="8409" max="8410" width="15.7109375" style="11" customWidth="1"/>
    <col min="8411" max="8414" width="12.7109375" style="11" customWidth="1"/>
    <col min="8415" max="8657" width="9.140625" style="11"/>
    <col min="8658" max="8658" width="14.7109375" style="11" customWidth="1"/>
    <col min="8659" max="8659" width="40.7109375" style="11" customWidth="1"/>
    <col min="8660" max="8660" width="6.7109375" style="11" customWidth="1"/>
    <col min="8661" max="8663" width="12.7109375" style="11" customWidth="1"/>
    <col min="8664" max="8664" width="14.7109375" style="11" customWidth="1"/>
    <col min="8665" max="8666" width="15.7109375" style="11" customWidth="1"/>
    <col min="8667" max="8670" width="12.7109375" style="11" customWidth="1"/>
    <col min="8671" max="8913" width="9.140625" style="11"/>
    <col min="8914" max="8914" width="14.7109375" style="11" customWidth="1"/>
    <col min="8915" max="8915" width="40.7109375" style="11" customWidth="1"/>
    <col min="8916" max="8916" width="6.7109375" style="11" customWidth="1"/>
    <col min="8917" max="8919" width="12.7109375" style="11" customWidth="1"/>
    <col min="8920" max="8920" width="14.7109375" style="11" customWidth="1"/>
    <col min="8921" max="8922" width="15.7109375" style="11" customWidth="1"/>
    <col min="8923" max="8926" width="12.7109375" style="11" customWidth="1"/>
    <col min="8927" max="9169" width="9.140625" style="11"/>
    <col min="9170" max="9170" width="14.7109375" style="11" customWidth="1"/>
    <col min="9171" max="9171" width="40.7109375" style="11" customWidth="1"/>
    <col min="9172" max="9172" width="6.7109375" style="11" customWidth="1"/>
    <col min="9173" max="9175" width="12.7109375" style="11" customWidth="1"/>
    <col min="9176" max="9176" width="14.7109375" style="11" customWidth="1"/>
    <col min="9177" max="9178" width="15.7109375" style="11" customWidth="1"/>
    <col min="9179" max="9182" width="12.7109375" style="11" customWidth="1"/>
    <col min="9183" max="9425" width="9.140625" style="11"/>
    <col min="9426" max="9426" width="14.7109375" style="11" customWidth="1"/>
    <col min="9427" max="9427" width="40.7109375" style="11" customWidth="1"/>
    <col min="9428" max="9428" width="6.7109375" style="11" customWidth="1"/>
    <col min="9429" max="9431" width="12.7109375" style="11" customWidth="1"/>
    <col min="9432" max="9432" width="14.7109375" style="11" customWidth="1"/>
    <col min="9433" max="9434" width="15.7109375" style="11" customWidth="1"/>
    <col min="9435" max="9438" width="12.7109375" style="11" customWidth="1"/>
    <col min="9439" max="9681" width="9.140625" style="11"/>
    <col min="9682" max="9682" width="14.7109375" style="11" customWidth="1"/>
    <col min="9683" max="9683" width="40.7109375" style="11" customWidth="1"/>
    <col min="9684" max="9684" width="6.7109375" style="11" customWidth="1"/>
    <col min="9685" max="9687" width="12.7109375" style="11" customWidth="1"/>
    <col min="9688" max="9688" width="14.7109375" style="11" customWidth="1"/>
    <col min="9689" max="9690" width="15.7109375" style="11" customWidth="1"/>
    <col min="9691" max="9694" width="12.7109375" style="11" customWidth="1"/>
    <col min="9695" max="9937" width="9.140625" style="11"/>
    <col min="9938" max="9938" width="14.7109375" style="11" customWidth="1"/>
    <col min="9939" max="9939" width="40.7109375" style="11" customWidth="1"/>
    <col min="9940" max="9940" width="6.7109375" style="11" customWidth="1"/>
    <col min="9941" max="9943" width="12.7109375" style="11" customWidth="1"/>
    <col min="9944" max="9944" width="14.7109375" style="11" customWidth="1"/>
    <col min="9945" max="9946" width="15.7109375" style="11" customWidth="1"/>
    <col min="9947" max="9950" width="12.7109375" style="11" customWidth="1"/>
    <col min="9951" max="10193" width="9.140625" style="11"/>
    <col min="10194" max="10194" width="14.7109375" style="11" customWidth="1"/>
    <col min="10195" max="10195" width="40.7109375" style="11" customWidth="1"/>
    <col min="10196" max="10196" width="6.7109375" style="11" customWidth="1"/>
    <col min="10197" max="10199" width="12.7109375" style="11" customWidth="1"/>
    <col min="10200" max="10200" width="14.7109375" style="11" customWidth="1"/>
    <col min="10201" max="10202" width="15.7109375" style="11" customWidth="1"/>
    <col min="10203" max="10206" width="12.7109375" style="11" customWidth="1"/>
    <col min="10207" max="10449" width="9.140625" style="11"/>
    <col min="10450" max="10450" width="14.7109375" style="11" customWidth="1"/>
    <col min="10451" max="10451" width="40.7109375" style="11" customWidth="1"/>
    <col min="10452" max="10452" width="6.7109375" style="11" customWidth="1"/>
    <col min="10453" max="10455" width="12.7109375" style="11" customWidth="1"/>
    <col min="10456" max="10456" width="14.7109375" style="11" customWidth="1"/>
    <col min="10457" max="10458" width="15.7109375" style="11" customWidth="1"/>
    <col min="10459" max="10462" width="12.7109375" style="11" customWidth="1"/>
    <col min="10463" max="10705" width="9.140625" style="11"/>
    <col min="10706" max="10706" width="14.7109375" style="11" customWidth="1"/>
    <col min="10707" max="10707" width="40.7109375" style="11" customWidth="1"/>
    <col min="10708" max="10708" width="6.7109375" style="11" customWidth="1"/>
    <col min="10709" max="10711" width="12.7109375" style="11" customWidth="1"/>
    <col min="10712" max="10712" width="14.7109375" style="11" customWidth="1"/>
    <col min="10713" max="10714" width="15.7109375" style="11" customWidth="1"/>
    <col min="10715" max="10718" width="12.7109375" style="11" customWidth="1"/>
    <col min="10719" max="10961" width="9.140625" style="11"/>
    <col min="10962" max="10962" width="14.7109375" style="11" customWidth="1"/>
    <col min="10963" max="10963" width="40.7109375" style="11" customWidth="1"/>
    <col min="10964" max="10964" width="6.7109375" style="11" customWidth="1"/>
    <col min="10965" max="10967" width="12.7109375" style="11" customWidth="1"/>
    <col min="10968" max="10968" width="14.7109375" style="11" customWidth="1"/>
    <col min="10969" max="10970" width="15.7109375" style="11" customWidth="1"/>
    <col min="10971" max="10974" width="12.7109375" style="11" customWidth="1"/>
    <col min="10975" max="11217" width="9.140625" style="11"/>
    <col min="11218" max="11218" width="14.7109375" style="11" customWidth="1"/>
    <col min="11219" max="11219" width="40.7109375" style="11" customWidth="1"/>
    <col min="11220" max="11220" width="6.7109375" style="11" customWidth="1"/>
    <col min="11221" max="11223" width="12.7109375" style="11" customWidth="1"/>
    <col min="11224" max="11224" width="14.7109375" style="11" customWidth="1"/>
    <col min="11225" max="11226" width="15.7109375" style="11" customWidth="1"/>
    <col min="11227" max="11230" width="12.7109375" style="11" customWidth="1"/>
    <col min="11231" max="11473" width="9.140625" style="11"/>
    <col min="11474" max="11474" width="14.7109375" style="11" customWidth="1"/>
    <col min="11475" max="11475" width="40.7109375" style="11" customWidth="1"/>
    <col min="11476" max="11476" width="6.7109375" style="11" customWidth="1"/>
    <col min="11477" max="11479" width="12.7109375" style="11" customWidth="1"/>
    <col min="11480" max="11480" width="14.7109375" style="11" customWidth="1"/>
    <col min="11481" max="11482" width="15.7109375" style="11" customWidth="1"/>
    <col min="11483" max="11486" width="12.7109375" style="11" customWidth="1"/>
    <col min="11487" max="11729" width="9.140625" style="11"/>
    <col min="11730" max="11730" width="14.7109375" style="11" customWidth="1"/>
    <col min="11731" max="11731" width="40.7109375" style="11" customWidth="1"/>
    <col min="11732" max="11732" width="6.7109375" style="11" customWidth="1"/>
    <col min="11733" max="11735" width="12.7109375" style="11" customWidth="1"/>
    <col min="11736" max="11736" width="14.7109375" style="11" customWidth="1"/>
    <col min="11737" max="11738" width="15.7109375" style="11" customWidth="1"/>
    <col min="11739" max="11742" width="12.7109375" style="11" customWidth="1"/>
    <col min="11743" max="11985" width="9.140625" style="11"/>
    <col min="11986" max="11986" width="14.7109375" style="11" customWidth="1"/>
    <col min="11987" max="11987" width="40.7109375" style="11" customWidth="1"/>
    <col min="11988" max="11988" width="6.7109375" style="11" customWidth="1"/>
    <col min="11989" max="11991" width="12.7109375" style="11" customWidth="1"/>
    <col min="11992" max="11992" width="14.7109375" style="11" customWidth="1"/>
    <col min="11993" max="11994" width="15.7109375" style="11" customWidth="1"/>
    <col min="11995" max="11998" width="12.7109375" style="11" customWidth="1"/>
    <col min="11999" max="12241" width="9.140625" style="11"/>
    <col min="12242" max="12242" width="14.7109375" style="11" customWidth="1"/>
    <col min="12243" max="12243" width="40.7109375" style="11" customWidth="1"/>
    <col min="12244" max="12244" width="6.7109375" style="11" customWidth="1"/>
    <col min="12245" max="12247" width="12.7109375" style="11" customWidth="1"/>
    <col min="12248" max="12248" width="14.7109375" style="11" customWidth="1"/>
    <col min="12249" max="12250" width="15.7109375" style="11" customWidth="1"/>
    <col min="12251" max="12254" width="12.7109375" style="11" customWidth="1"/>
    <col min="12255" max="12497" width="9.140625" style="11"/>
    <col min="12498" max="12498" width="14.7109375" style="11" customWidth="1"/>
    <col min="12499" max="12499" width="40.7109375" style="11" customWidth="1"/>
    <col min="12500" max="12500" width="6.7109375" style="11" customWidth="1"/>
    <col min="12501" max="12503" width="12.7109375" style="11" customWidth="1"/>
    <col min="12504" max="12504" width="14.7109375" style="11" customWidth="1"/>
    <col min="12505" max="12506" width="15.7109375" style="11" customWidth="1"/>
    <col min="12507" max="12510" width="12.7109375" style="11" customWidth="1"/>
    <col min="12511" max="12753" width="9.140625" style="11"/>
    <col min="12754" max="12754" width="14.7109375" style="11" customWidth="1"/>
    <col min="12755" max="12755" width="40.7109375" style="11" customWidth="1"/>
    <col min="12756" max="12756" width="6.7109375" style="11" customWidth="1"/>
    <col min="12757" max="12759" width="12.7109375" style="11" customWidth="1"/>
    <col min="12760" max="12760" width="14.7109375" style="11" customWidth="1"/>
    <col min="12761" max="12762" width="15.7109375" style="11" customWidth="1"/>
    <col min="12763" max="12766" width="12.7109375" style="11" customWidth="1"/>
    <col min="12767" max="13009" width="9.140625" style="11"/>
    <col min="13010" max="13010" width="14.7109375" style="11" customWidth="1"/>
    <col min="13011" max="13011" width="40.7109375" style="11" customWidth="1"/>
    <col min="13012" max="13012" width="6.7109375" style="11" customWidth="1"/>
    <col min="13013" max="13015" width="12.7109375" style="11" customWidth="1"/>
    <col min="13016" max="13016" width="14.7109375" style="11" customWidth="1"/>
    <col min="13017" max="13018" width="15.7109375" style="11" customWidth="1"/>
    <col min="13019" max="13022" width="12.7109375" style="11" customWidth="1"/>
    <col min="13023" max="13265" width="9.140625" style="11"/>
    <col min="13266" max="13266" width="14.7109375" style="11" customWidth="1"/>
    <col min="13267" max="13267" width="40.7109375" style="11" customWidth="1"/>
    <col min="13268" max="13268" width="6.7109375" style="11" customWidth="1"/>
    <col min="13269" max="13271" width="12.7109375" style="11" customWidth="1"/>
    <col min="13272" max="13272" width="14.7109375" style="11" customWidth="1"/>
    <col min="13273" max="13274" width="15.7109375" style="11" customWidth="1"/>
    <col min="13275" max="13278" width="12.7109375" style="11" customWidth="1"/>
    <col min="13279" max="13521" width="9.140625" style="11"/>
    <col min="13522" max="13522" width="14.7109375" style="11" customWidth="1"/>
    <col min="13523" max="13523" width="40.7109375" style="11" customWidth="1"/>
    <col min="13524" max="13524" width="6.7109375" style="11" customWidth="1"/>
    <col min="13525" max="13527" width="12.7109375" style="11" customWidth="1"/>
    <col min="13528" max="13528" width="14.7109375" style="11" customWidth="1"/>
    <col min="13529" max="13530" width="15.7109375" style="11" customWidth="1"/>
    <col min="13531" max="13534" width="12.7109375" style="11" customWidth="1"/>
    <col min="13535" max="13777" width="9.140625" style="11"/>
    <col min="13778" max="13778" width="14.7109375" style="11" customWidth="1"/>
    <col min="13779" max="13779" width="40.7109375" style="11" customWidth="1"/>
    <col min="13780" max="13780" width="6.7109375" style="11" customWidth="1"/>
    <col min="13781" max="13783" width="12.7109375" style="11" customWidth="1"/>
    <col min="13784" max="13784" width="14.7109375" style="11" customWidth="1"/>
    <col min="13785" max="13786" width="15.7109375" style="11" customWidth="1"/>
    <col min="13787" max="13790" width="12.7109375" style="11" customWidth="1"/>
    <col min="13791" max="14033" width="9.140625" style="11"/>
    <col min="14034" max="14034" width="14.7109375" style="11" customWidth="1"/>
    <col min="14035" max="14035" width="40.7109375" style="11" customWidth="1"/>
    <col min="14036" max="14036" width="6.7109375" style="11" customWidth="1"/>
    <col min="14037" max="14039" width="12.7109375" style="11" customWidth="1"/>
    <col min="14040" max="14040" width="14.7109375" style="11" customWidth="1"/>
    <col min="14041" max="14042" width="15.7109375" style="11" customWidth="1"/>
    <col min="14043" max="14046" width="12.7109375" style="11" customWidth="1"/>
    <col min="14047" max="14289" width="9.140625" style="11"/>
    <col min="14290" max="14290" width="14.7109375" style="11" customWidth="1"/>
    <col min="14291" max="14291" width="40.7109375" style="11" customWidth="1"/>
    <col min="14292" max="14292" width="6.7109375" style="11" customWidth="1"/>
    <col min="14293" max="14295" width="12.7109375" style="11" customWidth="1"/>
    <col min="14296" max="14296" width="14.7109375" style="11" customWidth="1"/>
    <col min="14297" max="14298" width="15.7109375" style="11" customWidth="1"/>
    <col min="14299" max="14302" width="12.7109375" style="11" customWidth="1"/>
    <col min="14303" max="14545" width="9.140625" style="11"/>
    <col min="14546" max="14546" width="14.7109375" style="11" customWidth="1"/>
    <col min="14547" max="14547" width="40.7109375" style="11" customWidth="1"/>
    <col min="14548" max="14548" width="6.7109375" style="11" customWidth="1"/>
    <col min="14549" max="14551" width="12.7109375" style="11" customWidth="1"/>
    <col min="14552" max="14552" width="14.7109375" style="11" customWidth="1"/>
    <col min="14553" max="14554" width="15.7109375" style="11" customWidth="1"/>
    <col min="14555" max="14558" width="12.7109375" style="11" customWidth="1"/>
    <col min="14559" max="14801" width="9.140625" style="11"/>
    <col min="14802" max="14802" width="14.7109375" style="11" customWidth="1"/>
    <col min="14803" max="14803" width="40.7109375" style="11" customWidth="1"/>
    <col min="14804" max="14804" width="6.7109375" style="11" customWidth="1"/>
    <col min="14805" max="14807" width="12.7109375" style="11" customWidth="1"/>
    <col min="14808" max="14808" width="14.7109375" style="11" customWidth="1"/>
    <col min="14809" max="14810" width="15.7109375" style="11" customWidth="1"/>
    <col min="14811" max="14814" width="12.7109375" style="11" customWidth="1"/>
    <col min="14815" max="15057" width="9.140625" style="11"/>
    <col min="15058" max="15058" width="14.7109375" style="11" customWidth="1"/>
    <col min="15059" max="15059" width="40.7109375" style="11" customWidth="1"/>
    <col min="15060" max="15060" width="6.7109375" style="11" customWidth="1"/>
    <col min="15061" max="15063" width="12.7109375" style="11" customWidth="1"/>
    <col min="15064" max="15064" width="14.7109375" style="11" customWidth="1"/>
    <col min="15065" max="15066" width="15.7109375" style="11" customWidth="1"/>
    <col min="15067" max="15070" width="12.7109375" style="11" customWidth="1"/>
    <col min="15071" max="15313" width="9.140625" style="11"/>
    <col min="15314" max="15314" width="14.7109375" style="11" customWidth="1"/>
    <col min="15315" max="15315" width="40.7109375" style="11" customWidth="1"/>
    <col min="15316" max="15316" width="6.7109375" style="11" customWidth="1"/>
    <col min="15317" max="15319" width="12.7109375" style="11" customWidth="1"/>
    <col min="15320" max="15320" width="14.7109375" style="11" customWidth="1"/>
    <col min="15321" max="15322" width="15.7109375" style="11" customWidth="1"/>
    <col min="15323" max="15326" width="12.7109375" style="11" customWidth="1"/>
    <col min="15327" max="15569" width="9.140625" style="11"/>
    <col min="15570" max="15570" width="14.7109375" style="11" customWidth="1"/>
    <col min="15571" max="15571" width="40.7109375" style="11" customWidth="1"/>
    <col min="15572" max="15572" width="6.7109375" style="11" customWidth="1"/>
    <col min="15573" max="15575" width="12.7109375" style="11" customWidth="1"/>
    <col min="15576" max="15576" width="14.7109375" style="11" customWidth="1"/>
    <col min="15577" max="15578" width="15.7109375" style="11" customWidth="1"/>
    <col min="15579" max="15582" width="12.7109375" style="11" customWidth="1"/>
    <col min="15583" max="15825" width="9.140625" style="11"/>
    <col min="15826" max="15826" width="14.7109375" style="11" customWidth="1"/>
    <col min="15827" max="15827" width="40.7109375" style="11" customWidth="1"/>
    <col min="15828" max="15828" width="6.7109375" style="11" customWidth="1"/>
    <col min="15829" max="15831" width="12.7109375" style="11" customWidth="1"/>
    <col min="15832" max="15832" width="14.7109375" style="11" customWidth="1"/>
    <col min="15833" max="15834" width="15.7109375" style="11" customWidth="1"/>
    <col min="15835" max="15838" width="12.7109375" style="11" customWidth="1"/>
    <col min="15839" max="16081" width="9.140625" style="11"/>
    <col min="16082" max="16082" width="14.7109375" style="11" customWidth="1"/>
    <col min="16083" max="16083" width="40.7109375" style="11" customWidth="1"/>
    <col min="16084" max="16084" width="6.7109375" style="11" customWidth="1"/>
    <col min="16085" max="16087" width="12.7109375" style="11" customWidth="1"/>
    <col min="16088" max="16088" width="14.7109375" style="11" customWidth="1"/>
    <col min="16089" max="16090" width="15.7109375" style="11" customWidth="1"/>
    <col min="16091" max="16094" width="12.7109375" style="11" customWidth="1"/>
    <col min="16095" max="16381" width="9.140625" style="11"/>
    <col min="16382" max="16384" width="9.140625" style="11" customWidth="1"/>
  </cols>
  <sheetData>
    <row r="1" spans="1:11" s="2" customFormat="1" x14ac:dyDescent="0.2">
      <c r="A1" s="1"/>
      <c r="B1" s="147" t="s">
        <v>99</v>
      </c>
      <c r="C1" s="147"/>
      <c r="D1" s="147"/>
      <c r="E1" s="147"/>
      <c r="F1" s="147"/>
      <c r="G1" s="147"/>
      <c r="H1" s="147"/>
      <c r="I1" s="147"/>
      <c r="J1" s="147"/>
    </row>
    <row r="2" spans="1:11" s="2" customFormat="1" x14ac:dyDescent="0.2">
      <c r="A2" s="1"/>
      <c r="B2" s="147" t="s">
        <v>0</v>
      </c>
      <c r="C2" s="147"/>
      <c r="D2" s="147"/>
      <c r="E2" s="147"/>
      <c r="F2" s="147"/>
      <c r="G2" s="147"/>
      <c r="H2" s="147"/>
      <c r="I2" s="147"/>
      <c r="J2" s="147"/>
    </row>
    <row r="3" spans="1:11" s="2" customFormat="1" x14ac:dyDescent="0.2">
      <c r="A3" s="1"/>
      <c r="B3" s="148" t="s">
        <v>100</v>
      </c>
      <c r="C3" s="148"/>
      <c r="D3" s="148"/>
      <c r="E3" s="148"/>
      <c r="F3" s="148"/>
      <c r="G3" s="148"/>
      <c r="H3" s="148"/>
      <c r="I3" s="148"/>
      <c r="J3" s="148"/>
    </row>
    <row r="4" spans="1:11" s="2" customFormat="1" x14ac:dyDescent="0.2">
      <c r="A4" s="4"/>
      <c r="B4" s="152"/>
      <c r="C4" s="152"/>
      <c r="D4" s="152"/>
      <c r="E4" s="152"/>
      <c r="F4" s="153"/>
      <c r="G4" s="149" t="s">
        <v>60</v>
      </c>
      <c r="H4" s="150"/>
      <c r="I4" s="150"/>
      <c r="J4" s="151"/>
    </row>
    <row r="5" spans="1:11" s="2" customFormat="1" x14ac:dyDescent="0.2">
      <c r="A5" s="8"/>
      <c r="B5" s="154"/>
      <c r="C5" s="154"/>
      <c r="D5" s="154"/>
      <c r="E5" s="154"/>
      <c r="F5" s="155"/>
      <c r="G5" s="138" t="s">
        <v>1</v>
      </c>
      <c r="H5" s="139"/>
      <c r="I5" s="156" t="s">
        <v>98</v>
      </c>
      <c r="J5" s="157"/>
    </row>
    <row r="6" spans="1:11" s="2" customFormat="1" ht="16.5" x14ac:dyDescent="0.2">
      <c r="A6" s="121" t="s">
        <v>11</v>
      </c>
      <c r="B6" s="158" t="str">
        <f>"FORNECIMENTO, TRANSPORTE E INSTALAÇÃO DE MÓDULOS SANITÁRIOS COM TRATAMENTO POR DESIDRATAÇÃO - "&amp;A7</f>
        <v>FORNECIMENTO, TRANSPORTE E INSTALAÇÃO DE MÓDULOS SANITÁRIOS COM TRATAMENTO POR DESIDRATAÇÃO - CEARÁ</v>
      </c>
      <c r="C6" s="158"/>
      <c r="D6" s="158"/>
      <c r="E6" s="158"/>
      <c r="F6" s="159"/>
      <c r="G6" s="138" t="s">
        <v>12</v>
      </c>
      <c r="H6" s="139"/>
      <c r="I6" s="134">
        <v>0.23499999999999999</v>
      </c>
      <c r="J6" s="135"/>
    </row>
    <row r="7" spans="1:11" s="2" customFormat="1" ht="17.25" x14ac:dyDescent="0.2">
      <c r="A7" s="122" t="s">
        <v>105</v>
      </c>
      <c r="B7" s="141"/>
      <c r="C7" s="141"/>
      <c r="D7" s="141"/>
      <c r="E7" s="141"/>
      <c r="F7" s="142"/>
      <c r="G7" s="138" t="s">
        <v>13</v>
      </c>
      <c r="H7" s="139"/>
      <c r="I7" s="134">
        <v>0.111</v>
      </c>
      <c r="J7" s="135"/>
    </row>
    <row r="8" spans="1:11" s="2" customFormat="1" ht="17.25" x14ac:dyDescent="0.2">
      <c r="A8" s="123"/>
      <c r="B8" s="143" t="s">
        <v>61</v>
      </c>
      <c r="C8" s="143"/>
      <c r="D8" s="143"/>
      <c r="E8" s="143"/>
      <c r="F8" s="144"/>
      <c r="G8" s="138" t="s">
        <v>50</v>
      </c>
      <c r="H8" s="139"/>
      <c r="I8" s="136">
        <v>540</v>
      </c>
      <c r="J8" s="137"/>
    </row>
    <row r="9" spans="1:11" s="20" customFormat="1" ht="34.9" customHeight="1" x14ac:dyDescent="0.2">
      <c r="A9" s="123"/>
      <c r="B9" s="130"/>
      <c r="C9" s="130"/>
      <c r="D9" s="130"/>
      <c r="E9" s="130"/>
      <c r="F9" s="130"/>
      <c r="G9" s="160" t="s">
        <v>114</v>
      </c>
      <c r="H9" s="160"/>
      <c r="I9" s="161">
        <f>ROUND(J28,2)</f>
        <v>0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7" t="s">
        <v>2</v>
      </c>
      <c r="B11" s="98" t="s">
        <v>53</v>
      </c>
      <c r="C11" s="98" t="s">
        <v>25</v>
      </c>
      <c r="D11" s="98" t="s">
        <v>4</v>
      </c>
      <c r="E11" s="99" t="s">
        <v>55</v>
      </c>
      <c r="F11" s="99" t="s">
        <v>21</v>
      </c>
      <c r="G11" s="100" t="s">
        <v>22</v>
      </c>
      <c r="H11" s="100" t="s">
        <v>23</v>
      </c>
      <c r="I11" s="99" t="s">
        <v>24</v>
      </c>
      <c r="J11" s="99" t="s">
        <v>54</v>
      </c>
    </row>
    <row r="12" spans="1:11" s="17" customFormat="1" ht="24.95" customHeight="1" x14ac:dyDescent="0.25">
      <c r="A12" s="101" t="s">
        <v>5</v>
      </c>
      <c r="B12" s="133" t="s">
        <v>17</v>
      </c>
      <c r="C12" s="133"/>
      <c r="D12" s="133"/>
      <c r="E12" s="133"/>
      <c r="F12" s="133"/>
      <c r="G12" s="133"/>
      <c r="H12" s="133"/>
      <c r="I12" s="102">
        <f>ROUND(I16+I22+I14,2)</f>
        <v>0</v>
      </c>
      <c r="J12" s="102">
        <f>ROUND(I12/$I$8,2)</f>
        <v>0</v>
      </c>
    </row>
    <row r="13" spans="1:11" s="17" customFormat="1" ht="24.95" customHeight="1" x14ac:dyDescent="0.25">
      <c r="A13" s="103" t="s">
        <v>6</v>
      </c>
      <c r="B13" s="104" t="s">
        <v>68</v>
      </c>
      <c r="C13" s="105"/>
      <c r="D13" s="105"/>
      <c r="E13" s="105"/>
      <c r="F13" s="105"/>
      <c r="G13" s="105"/>
      <c r="H13" s="105"/>
      <c r="I13" s="105"/>
      <c r="J13" s="105"/>
    </row>
    <row r="14" spans="1:11" s="17" customFormat="1" ht="24.95" customHeight="1" x14ac:dyDescent="0.25">
      <c r="A14" s="106" t="s">
        <v>66</v>
      </c>
      <c r="B14" s="105" t="s">
        <v>69</v>
      </c>
      <c r="C14" s="107" t="s">
        <v>63</v>
      </c>
      <c r="D14" s="108" t="s">
        <v>9</v>
      </c>
      <c r="E14" s="108" t="s">
        <v>70</v>
      </c>
      <c r="F14" s="108">
        <v>11.52</v>
      </c>
      <c r="G14" s="109"/>
      <c r="H14" s="110"/>
      <c r="I14" s="111">
        <f t="shared" ref="I14" si="0">ROUND(ROUND(F14,2)*ROUND(H14,2),2)</f>
        <v>0</v>
      </c>
      <c r="J14" s="111">
        <f>ROUND(I14/$I$8,2)</f>
        <v>0</v>
      </c>
    </row>
    <row r="15" spans="1:11" s="40" customFormat="1" ht="24.95" customHeight="1" x14ac:dyDescent="0.25">
      <c r="A15" s="145" t="s">
        <v>18</v>
      </c>
      <c r="B15" s="145"/>
      <c r="C15" s="145"/>
      <c r="D15" s="145"/>
      <c r="E15" s="145"/>
      <c r="F15" s="145"/>
      <c r="G15" s="145"/>
      <c r="H15" s="145"/>
      <c r="I15" s="145"/>
      <c r="J15" s="145"/>
      <c r="K15" s="67"/>
    </row>
    <row r="16" spans="1:11" s="17" customFormat="1" ht="24.95" customHeight="1" x14ac:dyDescent="0.25">
      <c r="A16" s="112" t="s">
        <v>7</v>
      </c>
      <c r="B16" s="133" t="s">
        <v>102</v>
      </c>
      <c r="C16" s="133"/>
      <c r="D16" s="133"/>
      <c r="E16" s="133"/>
      <c r="F16" s="133"/>
      <c r="G16" s="133"/>
      <c r="H16" s="133"/>
      <c r="I16" s="102">
        <f>ROUND(SUM(I17:I20),2)</f>
        <v>0</v>
      </c>
      <c r="J16" s="102">
        <f>ROUND(I16/$I$8,2)</f>
        <v>0</v>
      </c>
    </row>
    <row r="17" spans="1:11" s="17" customFormat="1" ht="24.95" customHeight="1" x14ac:dyDescent="0.25">
      <c r="A17" s="113" t="s">
        <v>14</v>
      </c>
      <c r="B17" s="114" t="s">
        <v>87</v>
      </c>
      <c r="C17" s="115" t="s">
        <v>64</v>
      </c>
      <c r="D17" s="116" t="s">
        <v>20</v>
      </c>
      <c r="E17" s="110">
        <v>125.01994444444445</v>
      </c>
      <c r="F17" s="110">
        <v>67510.77</v>
      </c>
      <c r="G17" s="110"/>
      <c r="H17" s="110"/>
      <c r="I17" s="110">
        <f>ROUND(ROUND(F17,2)*ROUND(H17,2),2)</f>
        <v>0</v>
      </c>
      <c r="J17" s="110">
        <f>I17/$I$8</f>
        <v>0</v>
      </c>
    </row>
    <row r="18" spans="1:11" ht="24.95" customHeight="1" x14ac:dyDescent="0.25">
      <c r="A18" s="113" t="s">
        <v>81</v>
      </c>
      <c r="B18" s="114" t="s">
        <v>97</v>
      </c>
      <c r="C18" s="115" t="s">
        <v>65</v>
      </c>
      <c r="D18" s="116" t="s">
        <v>20</v>
      </c>
      <c r="E18" s="110">
        <v>20.170000000000002</v>
      </c>
      <c r="F18" s="110">
        <v>10891.800000000001</v>
      </c>
      <c r="G18" s="110"/>
      <c r="H18" s="110"/>
      <c r="I18" s="110">
        <f>ROUND(ROUND(F18,2)*ROUND(H18,2),2)</f>
        <v>0</v>
      </c>
      <c r="J18" s="110">
        <f>I18/$I$8</f>
        <v>0</v>
      </c>
      <c r="K18" s="16"/>
    </row>
    <row r="19" spans="1:11" ht="24.95" customHeight="1" x14ac:dyDescent="0.25">
      <c r="A19" s="113" t="s">
        <v>82</v>
      </c>
      <c r="B19" s="114" t="s">
        <v>89</v>
      </c>
      <c r="C19" s="115" t="s">
        <v>84</v>
      </c>
      <c r="D19" s="116" t="s">
        <v>20</v>
      </c>
      <c r="E19" s="110">
        <v>1.67</v>
      </c>
      <c r="F19" s="110">
        <v>899.65000000000009</v>
      </c>
      <c r="G19" s="110"/>
      <c r="H19" s="110"/>
      <c r="I19" s="110">
        <f t="shared" ref="I19:I20" si="1">ROUND(ROUND(F19,2)*ROUND(H19,2),2)</f>
        <v>0</v>
      </c>
      <c r="J19" s="110">
        <f t="shared" ref="J19:J20" si="2">I19/$I$8</f>
        <v>0</v>
      </c>
      <c r="K19" s="16"/>
    </row>
    <row r="20" spans="1:11" ht="24.95" customHeight="1" x14ac:dyDescent="0.25">
      <c r="A20" s="113" t="s">
        <v>85</v>
      </c>
      <c r="B20" s="114" t="s">
        <v>90</v>
      </c>
      <c r="C20" s="115" t="s">
        <v>86</v>
      </c>
      <c r="D20" s="116" t="s">
        <v>20</v>
      </c>
      <c r="E20" s="110">
        <v>5</v>
      </c>
      <c r="F20" s="110">
        <v>2698.9300000000003</v>
      </c>
      <c r="G20" s="110"/>
      <c r="H20" s="110"/>
      <c r="I20" s="110">
        <f t="shared" si="1"/>
        <v>0</v>
      </c>
      <c r="J20" s="110">
        <f t="shared" si="2"/>
        <v>0</v>
      </c>
      <c r="K20" s="16"/>
    </row>
    <row r="21" spans="1:11" s="40" customFormat="1" ht="24.95" customHeight="1" x14ac:dyDescent="0.25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6"/>
    </row>
    <row r="22" spans="1:11" s="17" customFormat="1" ht="24.95" customHeight="1" x14ac:dyDescent="0.25">
      <c r="A22" s="112" t="s">
        <v>30</v>
      </c>
      <c r="B22" s="133" t="s">
        <v>103</v>
      </c>
      <c r="C22" s="133"/>
      <c r="D22" s="133"/>
      <c r="E22" s="133"/>
      <c r="F22" s="133"/>
      <c r="G22" s="133"/>
      <c r="H22" s="133"/>
      <c r="I22" s="102">
        <f>ROUND(SUBTOTAL(9,I23:I23),2)</f>
        <v>0</v>
      </c>
      <c r="J22" s="102">
        <f>ROUND(I22/$I$8,2)</f>
        <v>0</v>
      </c>
    </row>
    <row r="23" spans="1:11" ht="24.95" customHeight="1" x14ac:dyDescent="0.25">
      <c r="A23" s="113" t="s">
        <v>83</v>
      </c>
      <c r="B23" s="114" t="s">
        <v>104</v>
      </c>
      <c r="C23" s="116" t="s">
        <v>52</v>
      </c>
      <c r="D23" s="116" t="s">
        <v>10</v>
      </c>
      <c r="E23" s="110">
        <v>1</v>
      </c>
      <c r="F23" s="110">
        <v>540</v>
      </c>
      <c r="G23" s="110"/>
      <c r="H23" s="110"/>
      <c r="I23" s="110">
        <f t="shared" ref="I23" si="3">ROUND(ROUND(F23,2)*ROUND(H23,2),2)</f>
        <v>0</v>
      </c>
      <c r="J23" s="110">
        <f>I23/$I$8</f>
        <v>0</v>
      </c>
    </row>
    <row r="24" spans="1:11" ht="24.95" customHeight="1" x14ac:dyDescent="0.25">
      <c r="A24" s="140" t="s">
        <v>18</v>
      </c>
      <c r="B24" s="140"/>
      <c r="C24" s="140"/>
      <c r="D24" s="140"/>
      <c r="E24" s="140"/>
      <c r="F24" s="140"/>
      <c r="G24" s="140"/>
      <c r="H24" s="140"/>
      <c r="I24" s="140"/>
      <c r="J24" s="140"/>
    </row>
    <row r="25" spans="1:11" s="17" customFormat="1" ht="24.95" customHeight="1" x14ac:dyDescent="0.25">
      <c r="A25" s="117" t="s">
        <v>8</v>
      </c>
      <c r="B25" s="133" t="s">
        <v>62</v>
      </c>
      <c r="C25" s="133"/>
      <c r="D25" s="133"/>
      <c r="E25" s="133"/>
      <c r="F25" s="133"/>
      <c r="G25" s="133"/>
      <c r="H25" s="133"/>
      <c r="I25" s="102">
        <f>ROUND(SUBTOTAL(9,I26),2)</f>
        <v>0</v>
      </c>
      <c r="J25" s="102">
        <f>ROUND(I25/$I$8,2)</f>
        <v>0</v>
      </c>
    </row>
    <row r="26" spans="1:11" ht="24.95" customHeight="1" x14ac:dyDescent="0.25">
      <c r="A26" s="118" t="s">
        <v>16</v>
      </c>
      <c r="B26" s="114" t="s">
        <v>101</v>
      </c>
      <c r="C26" s="116" t="s">
        <v>51</v>
      </c>
      <c r="D26" s="116" t="s">
        <v>10</v>
      </c>
      <c r="E26" s="110">
        <v>1</v>
      </c>
      <c r="F26" s="110">
        <v>540</v>
      </c>
      <c r="G26" s="110"/>
      <c r="H26" s="110"/>
      <c r="I26" s="110">
        <f>ROUND(ROUND(F26,2)*ROUND(H26,2),2)</f>
        <v>0</v>
      </c>
      <c r="J26" s="110">
        <f>I26/$I$8</f>
        <v>0</v>
      </c>
      <c r="K26" s="33"/>
    </row>
    <row r="27" spans="1:11" ht="24.95" customHeight="1" x14ac:dyDescent="0.25">
      <c r="A27" s="131"/>
      <c r="B27" s="131"/>
      <c r="C27" s="131"/>
      <c r="D27" s="131"/>
      <c r="E27" s="131"/>
      <c r="F27" s="131"/>
      <c r="G27" s="131"/>
      <c r="H27" s="131"/>
      <c r="I27" s="131"/>
      <c r="J27" s="131"/>
    </row>
    <row r="28" spans="1:11" s="18" customFormat="1" ht="24.95" customHeight="1" x14ac:dyDescent="0.25">
      <c r="A28" s="132" t="s">
        <v>26</v>
      </c>
      <c r="B28" s="132"/>
      <c r="C28" s="119"/>
      <c r="D28" s="119"/>
      <c r="E28" s="119"/>
      <c r="F28" s="119"/>
      <c r="G28" s="119"/>
      <c r="H28" s="119"/>
      <c r="I28" s="120">
        <f>I12+I25</f>
        <v>0</v>
      </c>
      <c r="J28" s="120">
        <f>ROUND(J12+J25,2)</f>
        <v>0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H17" sqref="H17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7" t="s">
        <v>99</v>
      </c>
      <c r="C1" s="147"/>
      <c r="D1" s="147"/>
      <c r="E1" s="147"/>
      <c r="F1" s="147"/>
      <c r="G1" s="147"/>
      <c r="H1" s="147"/>
    </row>
    <row r="2" spans="1:8" s="20" customFormat="1" x14ac:dyDescent="0.2">
      <c r="A2" s="1"/>
      <c r="B2" s="147" t="s">
        <v>0</v>
      </c>
      <c r="C2" s="147"/>
      <c r="D2" s="147"/>
      <c r="E2" s="147"/>
      <c r="F2" s="147"/>
      <c r="G2" s="147"/>
      <c r="H2" s="147"/>
    </row>
    <row r="3" spans="1:8" s="20" customFormat="1" x14ac:dyDescent="0.2">
      <c r="A3" s="1"/>
      <c r="B3" s="148" t="s">
        <v>100</v>
      </c>
      <c r="C3" s="148"/>
      <c r="D3" s="148"/>
      <c r="E3" s="148"/>
      <c r="F3" s="148"/>
      <c r="G3" s="148"/>
      <c r="H3" s="148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2" t="str">
        <f>ANALÍTICO!B6</f>
        <v>FORNECIMENTO, TRANSPORTE E INSTALAÇÃO DE MÓDULOS SANITÁRIOS COM TRATAMENTO POR DESIDRATAÇÃO - CEARÁ</v>
      </c>
      <c r="C5" s="162"/>
      <c r="D5" s="162"/>
      <c r="E5" s="162"/>
      <c r="F5" s="162"/>
      <c r="G5" s="162"/>
      <c r="H5" s="162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61" t="s">
        <v>66</v>
      </c>
      <c r="B10" s="61"/>
      <c r="C10" s="61" t="s">
        <v>63</v>
      </c>
      <c r="D10" s="61" t="s">
        <v>80</v>
      </c>
      <c r="E10" s="70" t="s">
        <v>71</v>
      </c>
      <c r="F10" s="71"/>
      <c r="G10" s="71"/>
      <c r="H10" s="71"/>
    </row>
    <row r="11" spans="1:8" ht="42.75" x14ac:dyDescent="0.25">
      <c r="A11" s="61"/>
      <c r="B11" s="62" t="s">
        <v>72</v>
      </c>
      <c r="C11" s="62">
        <v>4417</v>
      </c>
      <c r="D11" s="62" t="s">
        <v>58</v>
      </c>
      <c r="E11" s="72" t="s">
        <v>73</v>
      </c>
      <c r="F11" s="73">
        <v>1</v>
      </c>
      <c r="G11" s="73"/>
      <c r="H11" s="73"/>
    </row>
    <row r="12" spans="1:8" ht="42.75" x14ac:dyDescent="0.25">
      <c r="A12" s="61"/>
      <c r="B12" s="62" t="s">
        <v>72</v>
      </c>
      <c r="C12" s="62">
        <v>4491</v>
      </c>
      <c r="D12" s="62" t="s">
        <v>57</v>
      </c>
      <c r="E12" s="72" t="s">
        <v>73</v>
      </c>
      <c r="F12" s="73">
        <v>4</v>
      </c>
      <c r="G12" s="73"/>
      <c r="H12" s="73"/>
    </row>
    <row r="13" spans="1:8" ht="57" x14ac:dyDescent="0.25">
      <c r="A13" s="61"/>
      <c r="B13" s="62" t="s">
        <v>72</v>
      </c>
      <c r="C13" s="62">
        <v>4813</v>
      </c>
      <c r="D13" s="62" t="s">
        <v>74</v>
      </c>
      <c r="E13" s="72" t="s">
        <v>71</v>
      </c>
      <c r="F13" s="73">
        <v>1</v>
      </c>
      <c r="G13" s="73"/>
      <c r="H13" s="73"/>
    </row>
    <row r="14" spans="1:8" ht="28.5" x14ac:dyDescent="0.25">
      <c r="A14" s="61"/>
      <c r="B14" s="62" t="s">
        <v>72</v>
      </c>
      <c r="C14" s="62">
        <v>5075</v>
      </c>
      <c r="D14" s="62" t="s">
        <v>56</v>
      </c>
      <c r="E14" s="72" t="s">
        <v>75</v>
      </c>
      <c r="F14" s="73">
        <v>0.11</v>
      </c>
      <c r="G14" s="73"/>
      <c r="H14" s="73"/>
    </row>
    <row r="15" spans="1:8" ht="28.5" x14ac:dyDescent="0.25">
      <c r="A15" s="61"/>
      <c r="B15" s="62" t="s">
        <v>48</v>
      </c>
      <c r="C15" s="62">
        <v>88262</v>
      </c>
      <c r="D15" s="62" t="s">
        <v>76</v>
      </c>
      <c r="E15" s="72" t="s">
        <v>15</v>
      </c>
      <c r="F15" s="73">
        <v>1</v>
      </c>
      <c r="G15" s="73"/>
      <c r="H15" s="73"/>
    </row>
    <row r="16" spans="1:8" ht="28.5" x14ac:dyDescent="0.25">
      <c r="A16" s="61"/>
      <c r="B16" s="62" t="s">
        <v>48</v>
      </c>
      <c r="C16" s="62">
        <v>88316</v>
      </c>
      <c r="D16" s="62" t="s">
        <v>77</v>
      </c>
      <c r="E16" s="72" t="s">
        <v>15</v>
      </c>
      <c r="F16" s="73">
        <v>2</v>
      </c>
      <c r="G16" s="73"/>
      <c r="H16" s="73"/>
    </row>
    <row r="17" spans="1:8" ht="57" x14ac:dyDescent="0.25">
      <c r="A17" s="61"/>
      <c r="B17" s="62" t="s">
        <v>48</v>
      </c>
      <c r="C17" s="62">
        <v>94962</v>
      </c>
      <c r="D17" s="62" t="s">
        <v>78</v>
      </c>
      <c r="E17" s="72" t="s">
        <v>79</v>
      </c>
      <c r="F17" s="73">
        <v>0.01</v>
      </c>
      <c r="G17" s="73"/>
      <c r="H17" s="73"/>
    </row>
    <row r="18" spans="1:8" x14ac:dyDescent="0.25">
      <c r="A18" s="74"/>
      <c r="B18" s="74"/>
      <c r="C18" s="70"/>
      <c r="D18" s="70" t="s">
        <v>28</v>
      </c>
      <c r="E18" s="70"/>
      <c r="F18" s="73"/>
      <c r="G18" s="73"/>
      <c r="H18" s="75"/>
    </row>
    <row r="19" spans="1:8" x14ac:dyDescent="0.25">
      <c r="A19" s="74"/>
      <c r="B19" s="74"/>
      <c r="C19" s="70"/>
      <c r="D19" s="70"/>
      <c r="E19" s="70"/>
      <c r="F19" s="73"/>
      <c r="G19" s="73"/>
      <c r="H19" s="75"/>
    </row>
    <row r="20" spans="1:8" ht="45" x14ac:dyDescent="0.25">
      <c r="A20" s="76" t="s">
        <v>14</v>
      </c>
      <c r="B20" s="77"/>
      <c r="C20" s="78" t="s">
        <v>64</v>
      </c>
      <c r="D20" s="79" t="s">
        <v>88</v>
      </c>
      <c r="E20" s="78" t="s">
        <v>19</v>
      </c>
      <c r="F20" s="80"/>
      <c r="G20" s="81"/>
      <c r="H20" s="81"/>
    </row>
    <row r="21" spans="1:8" ht="42.75" x14ac:dyDescent="0.25">
      <c r="A21" s="82"/>
      <c r="B21" s="83" t="s">
        <v>59</v>
      </c>
      <c r="C21" s="84">
        <v>5914637</v>
      </c>
      <c r="D21" s="62" t="s">
        <v>94</v>
      </c>
      <c r="E21" s="85" t="s">
        <v>27</v>
      </c>
      <c r="F21" s="80">
        <v>1.9124115509657679E-3</v>
      </c>
      <c r="G21" s="86"/>
      <c r="H21" s="81"/>
    </row>
    <row r="22" spans="1:8" ht="28.5" x14ac:dyDescent="0.25">
      <c r="A22" s="82"/>
      <c r="B22" s="87" t="s">
        <v>48</v>
      </c>
      <c r="C22" s="88">
        <v>88316</v>
      </c>
      <c r="D22" s="89" t="s">
        <v>77</v>
      </c>
      <c r="E22" s="90" t="s">
        <v>15</v>
      </c>
      <c r="F22" s="80">
        <v>1.9124115509657679E-3</v>
      </c>
      <c r="G22" s="86"/>
      <c r="H22" s="81"/>
    </row>
    <row r="23" spans="1:8" x14ac:dyDescent="0.25">
      <c r="A23" s="82"/>
      <c r="B23" s="83"/>
      <c r="C23" s="91"/>
      <c r="D23" s="78" t="s">
        <v>28</v>
      </c>
      <c r="E23" s="78"/>
      <c r="F23" s="92"/>
      <c r="G23" s="93"/>
      <c r="H23" s="93"/>
    </row>
    <row r="24" spans="1:8" x14ac:dyDescent="0.25">
      <c r="A24" s="74"/>
      <c r="B24" s="74"/>
      <c r="C24" s="70"/>
      <c r="D24" s="70"/>
      <c r="E24" s="70"/>
      <c r="F24" s="71"/>
      <c r="G24" s="71"/>
      <c r="H24" s="71"/>
    </row>
    <row r="25" spans="1:8" ht="30" x14ac:dyDescent="0.25">
      <c r="A25" s="76" t="s">
        <v>81</v>
      </c>
      <c r="B25" s="77"/>
      <c r="C25" s="78" t="s">
        <v>65</v>
      </c>
      <c r="D25" s="79" t="s">
        <v>93</v>
      </c>
      <c r="E25" s="78" t="s">
        <v>19</v>
      </c>
      <c r="F25" s="80"/>
      <c r="G25" s="81"/>
      <c r="H25" s="81"/>
    </row>
    <row r="26" spans="1:8" ht="42.75" x14ac:dyDescent="0.25">
      <c r="A26" s="82"/>
      <c r="B26" s="83" t="s">
        <v>59</v>
      </c>
      <c r="C26" s="84">
        <v>5914637</v>
      </c>
      <c r="D26" s="62" t="s">
        <v>94</v>
      </c>
      <c r="E26" s="85" t="s">
        <v>27</v>
      </c>
      <c r="F26" s="80">
        <v>1.9124115509657679E-3</v>
      </c>
      <c r="G26" s="86"/>
      <c r="H26" s="81"/>
    </row>
    <row r="27" spans="1:8" ht="28.5" x14ac:dyDescent="0.25">
      <c r="A27" s="82"/>
      <c r="B27" s="87" t="s">
        <v>48</v>
      </c>
      <c r="C27" s="88">
        <v>88316</v>
      </c>
      <c r="D27" s="89" t="s">
        <v>77</v>
      </c>
      <c r="E27" s="90" t="s">
        <v>15</v>
      </c>
      <c r="F27" s="80">
        <v>1.9124115509657679E-3</v>
      </c>
      <c r="G27" s="86"/>
      <c r="H27" s="81"/>
    </row>
    <row r="28" spans="1:8" x14ac:dyDescent="0.25">
      <c r="A28" s="82"/>
      <c r="B28" s="83"/>
      <c r="C28" s="91"/>
      <c r="D28" s="78" t="s">
        <v>28</v>
      </c>
      <c r="E28" s="78"/>
      <c r="F28" s="92"/>
      <c r="G28" s="93"/>
      <c r="H28" s="93"/>
    </row>
    <row r="29" spans="1:8" x14ac:dyDescent="0.25">
      <c r="A29" s="82"/>
      <c r="B29" s="83"/>
      <c r="C29" s="91"/>
      <c r="D29" s="94"/>
      <c r="E29" s="85"/>
      <c r="F29" s="80"/>
      <c r="G29" s="81"/>
      <c r="H29" s="81"/>
    </row>
    <row r="30" spans="1:8" ht="45" x14ac:dyDescent="0.25">
      <c r="A30" s="76" t="s">
        <v>82</v>
      </c>
      <c r="B30" s="77"/>
      <c r="C30" s="78" t="s">
        <v>84</v>
      </c>
      <c r="D30" s="79" t="s">
        <v>91</v>
      </c>
      <c r="E30" s="78" t="s">
        <v>19</v>
      </c>
      <c r="F30" s="80"/>
      <c r="G30" s="81"/>
      <c r="H30" s="81"/>
    </row>
    <row r="31" spans="1:8" ht="42.75" x14ac:dyDescent="0.25">
      <c r="A31" s="82"/>
      <c r="B31" s="83" t="s">
        <v>59</v>
      </c>
      <c r="C31" s="86">
        <v>5915324</v>
      </c>
      <c r="D31" s="62" t="s">
        <v>95</v>
      </c>
      <c r="E31" s="85" t="s">
        <v>27</v>
      </c>
      <c r="F31" s="95">
        <v>1.0040160642570281E-2</v>
      </c>
      <c r="G31" s="81"/>
      <c r="H31" s="81"/>
    </row>
    <row r="32" spans="1:8" ht="28.5" x14ac:dyDescent="0.25">
      <c r="A32" s="82"/>
      <c r="B32" s="87" t="s">
        <v>48</v>
      </c>
      <c r="C32" s="88">
        <v>88316</v>
      </c>
      <c r="D32" s="89" t="s">
        <v>77</v>
      </c>
      <c r="E32" s="90" t="s">
        <v>15</v>
      </c>
      <c r="F32" s="95">
        <v>1.0040160642570281E-2</v>
      </c>
      <c r="G32" s="81"/>
      <c r="H32" s="81"/>
    </row>
    <row r="33" spans="1:12" x14ac:dyDescent="0.25">
      <c r="A33" s="82"/>
      <c r="B33" s="83"/>
      <c r="C33" s="91"/>
      <c r="D33" s="79" t="s">
        <v>28</v>
      </c>
      <c r="E33" s="78"/>
      <c r="F33" s="92"/>
      <c r="G33" s="93"/>
      <c r="H33" s="93"/>
    </row>
    <row r="34" spans="1:12" x14ac:dyDescent="0.25">
      <c r="A34" s="82"/>
      <c r="B34" s="83"/>
      <c r="C34" s="91"/>
      <c r="D34" s="94"/>
      <c r="E34" s="85"/>
      <c r="F34" s="80"/>
      <c r="G34" s="81"/>
      <c r="H34" s="81"/>
    </row>
    <row r="35" spans="1:12" ht="45" x14ac:dyDescent="0.25">
      <c r="A35" s="76" t="s">
        <v>85</v>
      </c>
      <c r="B35" s="77"/>
      <c r="C35" s="78" t="s">
        <v>86</v>
      </c>
      <c r="D35" s="79" t="s">
        <v>92</v>
      </c>
      <c r="E35" s="78" t="s">
        <v>19</v>
      </c>
      <c r="F35" s="80"/>
      <c r="G35" s="81"/>
      <c r="H35" s="81"/>
    </row>
    <row r="36" spans="1:12" ht="42.75" x14ac:dyDescent="0.25">
      <c r="A36" s="82"/>
      <c r="B36" s="83" t="s">
        <v>59</v>
      </c>
      <c r="C36" s="84">
        <v>5915322</v>
      </c>
      <c r="D36" s="96" t="s">
        <v>96</v>
      </c>
      <c r="E36" s="85" t="s">
        <v>27</v>
      </c>
      <c r="F36" s="80">
        <v>1.5060240963855423E-2</v>
      </c>
      <c r="G36" s="81"/>
      <c r="H36" s="81"/>
    </row>
    <row r="37" spans="1:12" ht="28.5" x14ac:dyDescent="0.25">
      <c r="A37" s="82"/>
      <c r="B37" s="87" t="s">
        <v>48</v>
      </c>
      <c r="C37" s="88">
        <v>88316</v>
      </c>
      <c r="D37" s="89" t="s">
        <v>77</v>
      </c>
      <c r="E37" s="90" t="s">
        <v>15</v>
      </c>
      <c r="F37" s="80">
        <v>1.5060240963855423E-2</v>
      </c>
      <c r="G37" s="81"/>
      <c r="H37" s="81"/>
    </row>
    <row r="38" spans="1:12" x14ac:dyDescent="0.25">
      <c r="A38" s="82"/>
      <c r="B38" s="83"/>
      <c r="C38" s="91"/>
      <c r="D38" s="79" t="s">
        <v>28</v>
      </c>
      <c r="E38" s="78"/>
      <c r="F38" s="92"/>
      <c r="G38" s="93"/>
      <c r="H38" s="93"/>
    </row>
    <row r="39" spans="1:12" x14ac:dyDescent="0.25">
      <c r="A39" s="35"/>
      <c r="B39" s="36"/>
      <c r="C39" s="35"/>
      <c r="E39" s="37"/>
      <c r="F39" s="38"/>
      <c r="G39" s="39"/>
      <c r="H39" s="39"/>
    </row>
    <row r="40" spans="1:12" x14ac:dyDescent="0.25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25">
      <c r="A41" s="35"/>
      <c r="B41" s="36"/>
      <c r="C41" s="35"/>
      <c r="D41" s="32"/>
      <c r="E41" s="37"/>
      <c r="F41" s="38"/>
      <c r="G41" s="39"/>
      <c r="H41" s="39"/>
    </row>
    <row r="42" spans="1:12" x14ac:dyDescent="0.25">
      <c r="A42" s="35"/>
      <c r="B42" s="36"/>
      <c r="C42" s="35"/>
      <c r="D42" s="32"/>
      <c r="E42" s="37"/>
      <c r="F42" s="38"/>
      <c r="G42" s="39"/>
      <c r="H42" s="39"/>
    </row>
    <row r="43" spans="1:12" x14ac:dyDescent="0.25">
      <c r="A43" s="35"/>
      <c r="B43" s="36"/>
      <c r="C43" s="35"/>
      <c r="D43" s="32"/>
      <c r="E43" s="37"/>
      <c r="F43" s="38"/>
      <c r="G43" s="39"/>
      <c r="H43" s="39"/>
    </row>
    <row r="44" spans="1:12" x14ac:dyDescent="0.25">
      <c r="A44" s="35"/>
      <c r="B44" s="36"/>
      <c r="C44" s="35"/>
      <c r="D44" s="32"/>
      <c r="E44" s="37"/>
      <c r="F44" s="38"/>
      <c r="G44" s="39"/>
      <c r="H44" s="39"/>
    </row>
    <row r="45" spans="1:12" x14ac:dyDescent="0.25">
      <c r="A45" s="35"/>
      <c r="B45" s="14"/>
      <c r="C45" s="35"/>
      <c r="E45" s="37"/>
      <c r="F45" s="38"/>
      <c r="G45" s="39"/>
      <c r="H45" s="39"/>
    </row>
    <row r="46" spans="1:12" x14ac:dyDescent="0.25">
      <c r="A46" s="35"/>
      <c r="B46" s="14"/>
      <c r="C46" s="35"/>
      <c r="E46" s="37"/>
      <c r="F46" s="38"/>
      <c r="G46" s="39"/>
      <c r="H46" s="39"/>
    </row>
    <row r="47" spans="1:12" x14ac:dyDescent="0.25">
      <c r="A47" s="35"/>
      <c r="B47" s="14"/>
      <c r="C47" s="35"/>
      <c r="E47" s="37"/>
      <c r="F47" s="38"/>
      <c r="G47" s="39"/>
      <c r="H47" s="39"/>
    </row>
    <row r="48" spans="1:12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>
      <selection activeCell="N22" sqref="N22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2" width="14.5703125" style="55" bestFit="1" customWidth="1"/>
    <col min="13" max="13" width="16.28515625" style="55" bestFit="1" customWidth="1"/>
    <col min="14" max="14" width="14.5703125" style="55" bestFit="1" customWidth="1"/>
    <col min="15" max="15" width="16.2851562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99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100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63" t="s">
        <v>106</v>
      </c>
      <c r="C6" s="163"/>
      <c r="D6" s="163"/>
      <c r="E6" s="163"/>
      <c r="F6" s="163"/>
      <c r="G6" s="163"/>
      <c r="H6" s="163"/>
    </row>
    <row r="7" spans="1:15" s="43" customFormat="1" x14ac:dyDescent="0.2">
      <c r="C7" s="26"/>
    </row>
    <row r="8" spans="1:15" s="43" customFormat="1" ht="25.5" x14ac:dyDescent="0.2">
      <c r="A8" s="164" t="s">
        <v>31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107</v>
      </c>
      <c r="L10" s="124" t="s">
        <v>108</v>
      </c>
      <c r="M10" s="124" t="s">
        <v>109</v>
      </c>
      <c r="N10" s="124" t="s">
        <v>110</v>
      </c>
      <c r="O10" s="124" t="s">
        <v>40</v>
      </c>
    </row>
    <row r="11" spans="1:15" s="45" customFormat="1" ht="35.1" customHeight="1" x14ac:dyDescent="0.2">
      <c r="A11" s="47" t="s">
        <v>6</v>
      </c>
      <c r="B11" s="48" t="s">
        <v>68</v>
      </c>
      <c r="C11" s="60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125"/>
      <c r="O11" s="126"/>
    </row>
    <row r="12" spans="1:15" s="45" customFormat="1" ht="35.1" customHeight="1" x14ac:dyDescent="0.2">
      <c r="A12" s="47" t="s">
        <v>7</v>
      </c>
      <c r="B12" s="48" t="s">
        <v>111</v>
      </c>
      <c r="C12" s="60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125"/>
      <c r="O12" s="126"/>
    </row>
    <row r="13" spans="1:15" s="53" customFormat="1" ht="36.75" customHeight="1" x14ac:dyDescent="0.25">
      <c r="A13" s="68" t="s">
        <v>30</v>
      </c>
      <c r="B13" s="50" t="s">
        <v>112</v>
      </c>
      <c r="C13" s="51"/>
      <c r="D13" s="52"/>
      <c r="E13" s="52"/>
      <c r="F13" s="52"/>
      <c r="G13" s="52"/>
      <c r="H13" s="52"/>
      <c r="I13" s="52"/>
      <c r="J13" s="52"/>
      <c r="K13" s="63"/>
      <c r="L13" s="63"/>
      <c r="M13" s="63"/>
      <c r="N13" s="127"/>
      <c r="O13" s="126"/>
    </row>
    <row r="14" spans="1:15" s="53" customFormat="1" ht="47.25" x14ac:dyDescent="0.25">
      <c r="A14" s="69" t="s">
        <v>16</v>
      </c>
      <c r="B14" s="65" t="s">
        <v>113</v>
      </c>
      <c r="C14" s="51"/>
      <c r="D14" s="52"/>
      <c r="E14" s="52"/>
      <c r="F14" s="52"/>
      <c r="G14" s="52"/>
      <c r="H14" s="52"/>
      <c r="I14" s="52"/>
      <c r="J14" s="52"/>
      <c r="K14" s="63"/>
      <c r="L14" s="63"/>
      <c r="M14" s="63"/>
      <c r="N14" s="127"/>
      <c r="O14" s="126"/>
    </row>
    <row r="15" spans="1:15" s="54" customFormat="1" ht="35.1" customHeight="1" x14ac:dyDescent="0.25">
      <c r="A15" s="49"/>
      <c r="B15" s="50" t="s">
        <v>67</v>
      </c>
      <c r="C15" s="51"/>
      <c r="D15" s="52"/>
      <c r="E15" s="52"/>
      <c r="F15" s="52"/>
      <c r="G15" s="52"/>
      <c r="H15" s="52"/>
      <c r="I15" s="52"/>
      <c r="J15" s="52"/>
      <c r="K15" s="63"/>
      <c r="L15" s="63"/>
      <c r="M15" s="63"/>
      <c r="N15" s="128"/>
      <c r="O15" s="128"/>
    </row>
    <row r="16" spans="1:15" ht="35.1" customHeight="1" x14ac:dyDescent="0.25">
      <c r="A16" s="49"/>
      <c r="B16" s="50" t="s">
        <v>41</v>
      </c>
      <c r="C16" s="28"/>
      <c r="D16" s="27"/>
      <c r="E16" s="27"/>
      <c r="F16" s="27"/>
      <c r="G16" s="27"/>
      <c r="H16" s="27"/>
      <c r="I16" s="27"/>
      <c r="J16" s="27"/>
      <c r="K16" s="27"/>
      <c r="L16" s="27"/>
      <c r="M16" s="129"/>
      <c r="N16" s="129"/>
      <c r="O16" s="129"/>
    </row>
    <row r="17" spans="3:10" x14ac:dyDescent="0.25">
      <c r="C17" s="56"/>
      <c r="D17" s="64"/>
      <c r="E17" s="64"/>
      <c r="F17" s="64"/>
      <c r="G17" s="64"/>
      <c r="H17" s="64"/>
      <c r="I17" s="64"/>
      <c r="J17" s="64"/>
    </row>
    <row r="20" spans="3:10" x14ac:dyDescent="0.25">
      <c r="D20" s="66"/>
    </row>
    <row r="25" spans="3:10" x14ac:dyDescent="0.25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2023-12-06T15:17:42Z</dcterms:modified>
</cp:coreProperties>
</file>