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3 - MÓDULOS SANITÁRIOS\TR e ETP-2023\2. Orçamento\00.Licitação - Preenchida e Não preenchida\Não Preenchidas\"/>
    </mc:Choice>
  </mc:AlternateContent>
  <xr:revisionPtr revIDLastSave="0" documentId="13_ncr:1_{DF0DCDCB-8A44-4452-8B76-917DA324C8D5}" xr6:coauthVersionLast="47" xr6:coauthVersionMax="47" xr10:uidLastSave="{00000000-0000-0000-0000-000000000000}"/>
  <bookViews>
    <workbookView xWindow="28680" yWindow="2655" windowWidth="24240" windowHeight="13140" xr2:uid="{00000000-000D-0000-FFFF-FFFF00000000}"/>
  </bookViews>
  <sheets>
    <sheet name="ANALÍTICO" sheetId="6" r:id="rId1"/>
    <sheet name="COMPOSIÇÕES" sheetId="10" r:id="rId2"/>
    <sheet name="Cronograma Físico-Financeiro" sheetId="20" r:id="rId3"/>
  </sheets>
  <externalReferences>
    <externalReference r:id="rId4"/>
    <externalReference r:id="rId5"/>
    <externalReference r:id="rId6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ANALÍTICO!$A$12:$J$30</definedName>
    <definedName name="_xlnm._FilterDatabase" localSheetId="1" hidden="1">COMPOSIÇÕES!$A$25:$H$44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ANALÍTICO!$A$1:$J$28</definedName>
    <definedName name="_xlnm.Print_Area" localSheetId="1">COMPOSIÇÕES!$A$1:$H$38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6" l="1"/>
  <c r="B5" i="10" l="1"/>
  <c r="I23" i="6" l="1"/>
  <c r="J23" i="6" s="1"/>
  <c r="I17" i="6"/>
  <c r="I26" i="6"/>
  <c r="I14" i="6"/>
  <c r="J17" i="6" l="1"/>
  <c r="I22" i="6"/>
  <c r="I25" i="6"/>
  <c r="J14" i="6"/>
  <c r="J26" i="6"/>
  <c r="I20" i="6"/>
  <c r="J20" i="6" s="1"/>
  <c r="I18" i="6"/>
  <c r="J25" i="6" l="1"/>
  <c r="J22" i="6"/>
  <c r="J18" i="6"/>
  <c r="I19" i="6" l="1"/>
  <c r="I16" i="6" s="1"/>
  <c r="I12" i="6" l="1"/>
  <c r="I28" i="6" s="1"/>
  <c r="J28" i="6" s="1"/>
  <c r="I9" i="6" s="1"/>
  <c r="J16" i="6"/>
  <c r="J19" i="6"/>
  <c r="J12" i="6" l="1"/>
  <c r="C17" i="20" l="1"/>
</calcChain>
</file>

<file path=xl/sharedStrings.xml><?xml version="1.0" encoding="utf-8"?>
<sst xmlns="http://schemas.openxmlformats.org/spreadsheetml/2006/main" count="173" uniqueCount="108">
  <si>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</si>
  <si>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</si>
  <si>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</si>
  <si>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</si>
  <si>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</si>
  <si>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</si>
  <si>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</si>
  <si>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</si>
  <si>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</si>
  <si>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M2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</si>
  <si>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</si>
  <si>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</si>
  <si>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</si>
  <si>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</si>
  <si>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</si>
  <si>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</si>
  <si>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</si>
  <si>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</si>
  <si>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</si>
  <si>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</si>
  <si>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</si>
  <si>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</si>
  <si>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</si>
  <si>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</si>
  <si>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</si>
  <si>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</si>
  <si>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</si>
  <si>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</si>
  <si>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</si>
  <si>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</si>
  <si>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</si>
  <si>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</si>
  <si>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</si>
  <si>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</si>
  <si>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</si>
  <si>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</si>
  <si>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</si>
  <si>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</si>
  <si>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</si>
  <si>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</si>
  <si>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</si>
  <si>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</si>
  <si>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</si>
  <si>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</si>
  <si>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</si>
  <si>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</si>
  <si>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</si>
  <si>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</si>
  <si>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</si>
  <si>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</si>
  <si>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</si>
  <si>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</si>
  <si>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 xml:space="preserve">VALOR (R$)
/ BANHEIRO </t>
  </si>
  <si>
    <t>QUANTIDADE ESTIMADA / BANHEIRO</t>
  </si>
  <si>
    <t>PREGO DE ACO POLIDO COM CABECA 18 X 30 (2 3/4 X 10)</t>
  </si>
  <si>
    <t>PONTALETE *7,5 X 7,5* CM EM PINUS, MISTA OU EQUIVALENTE DA REGIAO - BRUTA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</si>
  <si>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</si>
  <si>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</si>
  <si>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</si>
  <si>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</si>
  <si>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</si>
  <si>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</si>
  <si>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</si>
  <si>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</si>
  <si>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</si>
  <si>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</si>
  <si>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</si>
  <si>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</si>
  <si>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</si>
  <si>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</si>
  <si>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</si>
  <si>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</si>
  <si>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</si>
  <si>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</si>
  <si>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</si>
  <si>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</si>
  <si>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</si>
  <si>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</si>
  <si>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</si>
  <si>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</si>
  <si>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</si>
  <si>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</si>
  <si>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</si>
  <si>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</si>
  <si>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</si>
  <si>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</si>
  <si>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</si>
  <si>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</si>
  <si>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</si>
  <si>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</si>
  <si>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</si>
  <si>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</si>
  <si>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COM CAVALO MECÂNICO COM SEMIRREBOQUE COM CAPACIDADE DE 22 T - RODOVIA PAVIMENTADA</t>
  </si>
  <si>
    <t>TRANSPORTE COM CAMINHÃO CARROCERIA DE 5 T - RODOVIA PAVIMENTADA</t>
  </si>
  <si>
    <t>TRANSPORTE COM CAMINHÃO CARROCERIA DE 5 T - RODOVIA EM LEITO NATURAL</t>
  </si>
  <si>
    <t>TRANSPORTE ENTRE MUNICÍPIOS DE ALAGOAS EM RODOVIA PAVIMENTADA  -  COM CAVALO MECÂNICO COM SEMIRREBOQUE CAPACIDADE DE 22 t</t>
  </si>
  <si>
    <t>09.2023 / 07.2023</t>
  </si>
  <si>
    <t>MINISTÉRIO DA INTEGRAÇÃO E DO DESENVOLVIMENTO REGIONAL - MIDR</t>
  </si>
  <si>
    <t>ÁREA DE REVITALIZAÇÃO E SUSTENTABILIDADE SOCIOAMBIENTAL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</si>
  <si>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</si>
  <si>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</si>
  <si>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</si>
  <si>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</si>
  <si>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>MINAS GERAIS</t>
  </si>
  <si>
    <t>FORNECIMENTO, TRANSPORTE E INSTALAÇÃO DE MÓDULOS SANITÁRIOS COM TRATAMENTO POR DESIDRATAÇÃO - MINAS GERAIS</t>
  </si>
  <si>
    <t xml:space="preserve">TRANSPORTE DOS MÓDULOS SANITÁRIOS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</si>
  <si>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</si>
  <si>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VALOR UNITÁRIO POR MÓDULO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</si>
</sst>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65">
    <xf numFmtId="0" fontId="0" fillId="0" borderId="0"/>
    <xf numFmtId="166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12" fillId="0" borderId="0"/>
    <xf numFmtId="0" fontId="8" fillId="0" borderId="0"/>
    <xf numFmtId="9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0" fontId="19" fillId="0" borderId="0"/>
    <xf numFmtId="0" fontId="12" fillId="0" borderId="0"/>
    <xf numFmtId="9" fontId="12" fillId="0" borderId="0" applyFill="0" applyBorder="0" applyAlignment="0" applyProtection="0"/>
    <xf numFmtId="0" fontId="4" fillId="0" borderId="0"/>
    <xf numFmtId="164" fontId="2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9" fillId="0" borderId="0"/>
    <xf numFmtId="0" fontId="25" fillId="0" borderId="0"/>
    <xf numFmtId="0" fontId="3" fillId="0" borderId="0"/>
    <xf numFmtId="0" fontId="26" fillId="0" borderId="0"/>
    <xf numFmtId="168" fontId="12" fillId="0" borderId="0" applyFill="0" applyBorder="0" applyAlignment="0" applyProtection="0"/>
    <xf numFmtId="0" fontId="2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2">
    <xf numFmtId="0" fontId="0" fillId="0" borderId="0" xfId="0"/>
    <xf numFmtId="49" fontId="13" fillId="0" borderId="0" xfId="0" applyNumberFormat="1" applyFont="1" applyBorder="1" applyAlignment="1">
      <alignment horizontal="left" vertical="center" indent="15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 wrapText="1"/>
    </xf>
    <xf numFmtId="166" fontId="13" fillId="0" borderId="0" xfId="1" applyFont="1" applyAlignment="1">
      <alignment vertical="center"/>
    </xf>
    <xf numFmtId="166" fontId="13" fillId="0" borderId="1" xfId="1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1" fontId="13" fillId="0" borderId="0" xfId="0" applyNumberFormat="1" applyFont="1" applyBorder="1" applyAlignment="1">
      <alignment horizontal="left" vertical="center"/>
    </xf>
    <xf numFmtId="0" fontId="17" fillId="0" borderId="0" xfId="21" applyFont="1"/>
    <xf numFmtId="4" fontId="17" fillId="0" borderId="0" xfId="21" applyNumberFormat="1" applyFont="1"/>
    <xf numFmtId="49" fontId="17" fillId="0" borderId="0" xfId="21" applyNumberFormat="1" applyFont="1" applyAlignment="1">
      <alignment vertical="top"/>
    </xf>
    <xf numFmtId="0" fontId="17" fillId="0" borderId="0" xfId="21" applyFont="1" applyAlignment="1">
      <alignment vertical="top" wrapText="1"/>
    </xf>
    <xf numFmtId="0" fontId="17" fillId="0" borderId="0" xfId="21" applyFont="1" applyAlignment="1">
      <alignment horizontal="center" vertical="top" wrapText="1"/>
    </xf>
    <xf numFmtId="0" fontId="17" fillId="0" borderId="0" xfId="21" applyFont="1" applyAlignment="1">
      <alignment horizontal="center"/>
    </xf>
    <xf numFmtId="0" fontId="16" fillId="0" borderId="0" xfId="21" applyFont="1"/>
    <xf numFmtId="4" fontId="16" fillId="0" borderId="0" xfId="21" applyNumberFormat="1" applyFont="1"/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49" fontId="13" fillId="0" borderId="0" xfId="0" applyNumberFormat="1" applyFont="1" applyBorder="1" applyAlignment="1">
      <alignment horizontal="left" vertical="center"/>
    </xf>
    <xf numFmtId="0" fontId="17" fillId="0" borderId="0" xfId="21" applyFont="1" applyAlignment="1">
      <alignment vertical="top"/>
    </xf>
    <xf numFmtId="169" fontId="17" fillId="0" borderId="0" xfId="21" applyNumberFormat="1" applyFont="1"/>
    <xf numFmtId="49" fontId="13" fillId="0" borderId="0" xfId="1" applyNumberFormat="1" applyFont="1" applyBorder="1" applyAlignment="1">
      <alignment horizontal="left" vertical="center" indent="1"/>
    </xf>
    <xf numFmtId="49" fontId="13" fillId="0" borderId="0" xfId="1" applyNumberFormat="1" applyFont="1" applyBorder="1" applyAlignment="1">
      <alignment horizontal="center" vertical="center"/>
    </xf>
    <xf numFmtId="10" fontId="13" fillId="0" borderId="0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10" fontId="16" fillId="0" borderId="1" xfId="2" applyNumberFormat="1" applyFont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7" fontId="16" fillId="2" borderId="1" xfId="0" applyNumberFormat="1" applyFont="1" applyFill="1" applyBorder="1" applyAlignment="1">
      <alignment horizontal="center" vertical="center" wrapText="1"/>
    </xf>
    <xf numFmtId="0" fontId="17" fillId="0" borderId="0" xfId="21" applyFont="1" applyAlignment="1">
      <alignment horizontal="left" vertical="center" wrapText="1"/>
    </xf>
    <xf numFmtId="164" fontId="17" fillId="0" borderId="0" xfId="26" applyFont="1"/>
    <xf numFmtId="49" fontId="13" fillId="0" borderId="0" xfId="0" applyNumberFormat="1" applyFont="1" applyAlignment="1">
      <alignment horizontal="left" vertical="center"/>
    </xf>
    <xf numFmtId="49" fontId="17" fillId="0" borderId="0" xfId="21" applyNumberFormat="1" applyFont="1" applyAlignment="1">
      <alignment vertical="top" wrapText="1"/>
    </xf>
    <xf numFmtId="0" fontId="17" fillId="0" borderId="0" xfId="21" applyFont="1" applyFill="1" applyAlignment="1">
      <alignment vertical="top" wrapText="1"/>
    </xf>
    <xf numFmtId="0" fontId="17" fillId="0" borderId="0" xfId="21" applyFont="1" applyAlignment="1">
      <alignment wrapText="1"/>
    </xf>
    <xf numFmtId="169" fontId="17" fillId="0" borderId="0" xfId="21" applyNumberFormat="1" applyFont="1" applyAlignment="1">
      <alignment wrapText="1"/>
    </xf>
    <xf numFmtId="4" fontId="17" fillId="0" borderId="0" xfId="21" applyNumberFormat="1" applyFont="1" applyAlignment="1">
      <alignment wrapText="1"/>
    </xf>
    <xf numFmtId="0" fontId="17" fillId="4" borderId="0" xfId="21" applyFont="1" applyFill="1"/>
    <xf numFmtId="49" fontId="13" fillId="0" borderId="0" xfId="23" applyNumberFormat="1" applyFont="1" applyBorder="1" applyAlignment="1">
      <alignment horizontal="left" vertical="center" indent="15"/>
    </xf>
    <xf numFmtId="0" fontId="13" fillId="0" borderId="0" xfId="23" applyFont="1" applyBorder="1" applyAlignment="1">
      <alignment vertical="center"/>
    </xf>
    <xf numFmtId="0" fontId="13" fillId="0" borderId="0" xfId="23" applyFont="1" applyAlignment="1">
      <alignment vertical="center"/>
    </xf>
    <xf numFmtId="49" fontId="13" fillId="0" borderId="0" xfId="23" applyNumberFormat="1" applyFont="1" applyAlignment="1">
      <alignment vertical="center"/>
    </xf>
    <xf numFmtId="0" fontId="13" fillId="0" borderId="0" xfId="23" applyFont="1" applyAlignment="1">
      <alignment vertical="center" wrapText="1"/>
    </xf>
    <xf numFmtId="49" fontId="13" fillId="0" borderId="0" xfId="23" applyNumberFormat="1" applyFont="1" applyBorder="1" applyAlignment="1">
      <alignment vertical="center"/>
    </xf>
    <xf numFmtId="49" fontId="13" fillId="0" borderId="1" xfId="23" applyNumberFormat="1" applyFont="1" applyBorder="1" applyAlignment="1">
      <alignment horizontal="center" vertical="center" wrapText="1"/>
    </xf>
    <xf numFmtId="0" fontId="13" fillId="0" borderId="1" xfId="23" applyFont="1" applyBorder="1" applyAlignment="1">
      <alignment horizontal="center" vertical="center" wrapText="1"/>
    </xf>
    <xf numFmtId="49" fontId="17" fillId="0" borderId="1" xfId="33" applyNumberFormat="1" applyFont="1" applyBorder="1" applyAlignment="1">
      <alignment horizontal="center" vertical="center"/>
    </xf>
    <xf numFmtId="0" fontId="16" fillId="0" borderId="1" xfId="33" applyFont="1" applyBorder="1" applyAlignment="1">
      <alignment horizontal="center" vertical="center" wrapText="1"/>
    </xf>
    <xf numFmtId="164" fontId="16" fillId="0" borderId="1" xfId="34" applyFont="1" applyBorder="1" applyAlignment="1">
      <alignment horizontal="center" vertical="center"/>
    </xf>
    <xf numFmtId="164" fontId="17" fillId="0" borderId="1" xfId="34" applyFont="1" applyBorder="1" applyAlignment="1">
      <alignment horizontal="center" vertical="center"/>
    </xf>
    <xf numFmtId="0" fontId="16" fillId="0" borderId="0" xfId="33" applyFont="1"/>
    <xf numFmtId="4" fontId="16" fillId="0" borderId="0" xfId="33" applyNumberFormat="1" applyFont="1"/>
    <xf numFmtId="0" fontId="17" fillId="0" borderId="0" xfId="33" applyFont="1"/>
    <xf numFmtId="4" fontId="27" fillId="0" borderId="0" xfId="33" applyNumberFormat="1" applyFont="1"/>
    <xf numFmtId="4" fontId="17" fillId="0" borderId="0" xfId="33" applyNumberFormat="1" applyFont="1"/>
    <xf numFmtId="49" fontId="17" fillId="0" borderId="0" xfId="33" applyNumberFormat="1" applyFont="1" applyAlignment="1">
      <alignment vertical="top"/>
    </xf>
    <xf numFmtId="0" fontId="17" fillId="0" borderId="0" xfId="33" applyFont="1" applyAlignment="1">
      <alignment vertical="top" wrapText="1"/>
    </xf>
    <xf numFmtId="164" fontId="13" fillId="0" borderId="1" xfId="1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164" fontId="24" fillId="0" borderId="1" xfId="23" applyNumberFormat="1" applyFont="1" applyBorder="1" applyAlignment="1">
      <alignment horizontal="center" vertical="center" wrapText="1"/>
    </xf>
    <xf numFmtId="0" fontId="24" fillId="0" borderId="0" xfId="23" applyFont="1" applyAlignment="1">
      <alignment vertical="center" wrapText="1"/>
    </xf>
    <xf numFmtId="164" fontId="17" fillId="0" borderId="0" xfId="33" applyNumberFormat="1" applyFont="1"/>
    <xf numFmtId="164" fontId="16" fillId="0" borderId="0" xfId="26" applyFont="1"/>
    <xf numFmtId="164" fontId="13" fillId="0" borderId="0" xfId="26" applyFont="1" applyAlignment="1">
      <alignment vertical="center" wrapText="1"/>
    </xf>
    <xf numFmtId="0" fontId="16" fillId="0" borderId="1" xfId="21" applyFont="1" applyBorder="1" applyAlignment="1">
      <alignment horizontal="center" vertical="center" wrapText="1"/>
    </xf>
    <xf numFmtId="0" fontId="17" fillId="0" borderId="0" xfId="33" applyNumberFormat="1" applyFont="1"/>
    <xf numFmtId="4" fontId="17" fillId="4" borderId="0" xfId="21" applyNumberFormat="1" applyFont="1" applyFill="1"/>
    <xf numFmtId="49" fontId="16" fillId="0" borderId="1" xfId="33" applyNumberFormat="1" applyFont="1" applyBorder="1" applyAlignment="1">
      <alignment horizontal="center" vertical="center"/>
    </xf>
    <xf numFmtId="49" fontId="16" fillId="0" borderId="1" xfId="33" quotePrefix="1" applyNumberFormat="1" applyFont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167" fontId="28" fillId="4" borderId="1" xfId="0" applyNumberFormat="1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4" fontId="29" fillId="4" borderId="1" xfId="0" applyNumberFormat="1" applyFont="1" applyFill="1" applyBorder="1" applyAlignment="1">
      <alignment horizontal="center" vertical="center" wrapText="1"/>
    </xf>
    <xf numFmtId="49" fontId="28" fillId="4" borderId="1" xfId="0" applyNumberFormat="1" applyFont="1" applyFill="1" applyBorder="1" applyAlignment="1">
      <alignment horizontal="center" vertical="center" wrapText="1"/>
    </xf>
    <xf numFmtId="4" fontId="28" fillId="4" borderId="1" xfId="0" applyNumberFormat="1" applyFont="1" applyFill="1" applyBorder="1" applyAlignment="1">
      <alignment horizontal="center" vertical="center" wrapText="1"/>
    </xf>
    <xf numFmtId="49" fontId="28" fillId="0" borderId="1" xfId="21" applyNumberFormat="1" applyFont="1" applyBorder="1" applyAlignment="1">
      <alignment horizontal="left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0" fillId="0" borderId="1" xfId="21" applyNumberFormat="1" applyFont="1" applyBorder="1" applyAlignment="1">
      <alignment horizontal="center" vertical="center" wrapText="1"/>
    </xf>
    <xf numFmtId="4" fontId="20" fillId="0" borderId="1" xfId="21" applyNumberFormat="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Fill="1" applyBorder="1" applyAlignment="1">
      <alignment horizontal="center" vertical="center" wrapText="1"/>
    </xf>
    <xf numFmtId="0" fontId="20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9" fillId="0" borderId="1" xfId="21" applyFont="1" applyFill="1" applyBorder="1" applyAlignment="1">
      <alignment horizontal="center" vertical="center" wrapText="1"/>
    </xf>
    <xf numFmtId="0" fontId="29" fillId="0" borderId="1" xfId="21" applyNumberFormat="1" applyFont="1" applyBorder="1" applyAlignment="1">
      <alignment horizontal="center" vertical="center" wrapText="1"/>
    </xf>
    <xf numFmtId="0" fontId="29" fillId="0" borderId="1" xfId="21" applyFont="1" applyBorder="1" applyAlignment="1">
      <alignment horizontal="left" vertical="center" wrapText="1"/>
    </xf>
    <xf numFmtId="0" fontId="29" fillId="0" borderId="1" xfId="21" applyFont="1" applyBorder="1" applyAlignment="1">
      <alignment horizontal="center" vertical="center" wrapText="1"/>
    </xf>
    <xf numFmtId="49" fontId="20" fillId="0" borderId="1" xfId="21" applyNumberFormat="1" applyFont="1" applyBorder="1" applyAlignment="1">
      <alignment horizontal="center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left" vertical="center" wrapText="1"/>
    </xf>
    <xf numFmtId="169" fontId="20" fillId="0" borderId="1" xfId="28" applyNumberFormat="1" applyFont="1" applyFill="1" applyBorder="1" applyAlignment="1">
      <alignment horizontal="center" vertical="center"/>
    </xf>
    <xf numFmtId="0" fontId="20" fillId="0" borderId="1" xfId="21" applyFont="1" applyBorder="1" applyAlignment="1">
      <alignment vertical="center" wrapText="1"/>
    </xf>
    <xf numFmtId="49" fontId="31" fillId="3" borderId="1" xfId="0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166" fontId="31" fillId="3" borderId="1" xfId="1" applyFont="1" applyFill="1" applyBorder="1" applyAlignment="1">
      <alignment horizontal="center" vertical="center" wrapText="1"/>
    </xf>
    <xf numFmtId="49" fontId="31" fillId="3" borderId="1" xfId="1" applyNumberFormat="1" applyFont="1" applyFill="1" applyBorder="1" applyAlignment="1">
      <alignment horizontal="center" vertical="center" wrapText="1"/>
    </xf>
    <xf numFmtId="49" fontId="32" fillId="0" borderId="1" xfId="21" quotePrefix="1" applyNumberFormat="1" applyFont="1" applyBorder="1" applyAlignment="1">
      <alignment horizontal="left" vertical="center" wrapText="1"/>
    </xf>
    <xf numFmtId="4" fontId="32" fillId="0" borderId="1" xfId="21" applyNumberFormat="1" applyFont="1" applyBorder="1" applyAlignment="1">
      <alignment horizontal="center" vertical="center" wrapText="1"/>
    </xf>
    <xf numFmtId="0" fontId="32" fillId="0" borderId="1" xfId="64" applyFont="1" applyBorder="1" applyAlignment="1">
      <alignment horizontal="center" vertical="center" wrapText="1"/>
    </xf>
    <xf numFmtId="0" fontId="32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right" vertical="center" wrapText="1"/>
    </xf>
    <xf numFmtId="0" fontId="34" fillId="0" borderId="1" xfId="64" applyFont="1" applyBorder="1" applyAlignment="1">
      <alignment horizontal="center" vertical="center" wrapText="1"/>
    </xf>
    <xf numFmtId="0" fontId="33" fillId="0" borderId="1" xfId="64" applyFont="1" applyBorder="1" applyAlignment="1">
      <alignment horizontal="center" vertical="center" wrapText="1"/>
    </xf>
    <xf numFmtId="4" fontId="33" fillId="0" borderId="1" xfId="64" applyNumberFormat="1" applyFont="1" applyBorder="1" applyAlignment="1">
      <alignment horizontal="center" vertical="center" wrapText="1"/>
    </xf>
    <xf numFmtId="4" fontId="33" fillId="0" borderId="1" xfId="21" applyNumberFormat="1" applyFont="1" applyBorder="1" applyAlignment="1">
      <alignment horizontal="center" vertical="center" wrapText="1"/>
    </xf>
    <xf numFmtId="4" fontId="32" fillId="0" borderId="1" xfId="64" applyNumberFormat="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right" vertical="center" wrapText="1"/>
    </xf>
    <xf numFmtId="0" fontId="33" fillId="0" borderId="1" xfId="21" applyFont="1" applyBorder="1" applyAlignment="1">
      <alignment horizontal="left" vertical="center" wrapText="1"/>
    </xf>
    <xf numFmtId="0" fontId="34" fillId="0" borderId="1" xfId="21" applyFont="1" applyBorder="1" applyAlignment="1">
      <alignment horizontal="center" vertical="center" wrapText="1"/>
    </xf>
    <xf numFmtId="0" fontId="33" fillId="0" borderId="1" xfId="2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left" vertical="center" wrapText="1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vertical="center" wrapText="1"/>
    </xf>
    <xf numFmtId="4" fontId="32" fillId="4" borderId="1" xfId="21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/>
    </xf>
    <xf numFmtId="49" fontId="36" fillId="0" borderId="0" xfId="0" applyNumberFormat="1" applyFont="1" applyBorder="1" applyAlignment="1">
      <alignment horizontal="left" vertical="center"/>
    </xf>
    <xf numFmtId="49" fontId="35" fillId="0" borderId="0" xfId="0" applyNumberFormat="1" applyFont="1" applyBorder="1" applyAlignment="1">
      <alignment horizontal="center" vertical="center"/>
    </xf>
    <xf numFmtId="49" fontId="36" fillId="0" borderId="0" xfId="0" applyNumberFormat="1" applyFont="1" applyBorder="1" applyAlignment="1">
      <alignment horizontal="center" vertical="center"/>
    </xf>
    <xf numFmtId="0" fontId="32" fillId="0" borderId="1" xfId="21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 indent="13"/>
    </xf>
    <xf numFmtId="0" fontId="13" fillId="0" borderId="0" xfId="0" applyFont="1" applyAlignment="1">
      <alignment horizontal="left" vertical="center" wrapText="1" indent="13"/>
    </xf>
    <xf numFmtId="49" fontId="30" fillId="0" borderId="2" xfId="1" applyNumberFormat="1" applyFont="1" applyBorder="1" applyAlignment="1">
      <alignment horizontal="left" vertical="center" indent="1"/>
    </xf>
    <xf numFmtId="49" fontId="30" fillId="0" borderId="4" xfId="1" applyNumberFormat="1" applyFont="1" applyBorder="1" applyAlignment="1">
      <alignment horizontal="left" vertical="center" indent="1"/>
    </xf>
    <xf numFmtId="49" fontId="30" fillId="0" borderId="3" xfId="1" applyNumberFormat="1" applyFont="1" applyBorder="1" applyAlignment="1">
      <alignment horizontal="left" vertical="center" indent="1"/>
    </xf>
    <xf numFmtId="10" fontId="30" fillId="0" borderId="2" xfId="2" applyNumberFormat="1" applyFont="1" applyBorder="1" applyAlignment="1">
      <alignment horizontal="left" vertical="center" indent="1"/>
    </xf>
    <xf numFmtId="10" fontId="30" fillId="0" borderId="3" xfId="2" applyNumberFormat="1" applyFont="1" applyBorder="1" applyAlignment="1">
      <alignment horizontal="left" vertical="center" indent="1"/>
    </xf>
    <xf numFmtId="0" fontId="13" fillId="0" borderId="0" xfId="0" applyFont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49" fontId="30" fillId="0" borderId="2" xfId="1" applyNumberFormat="1" applyFont="1" applyBorder="1" applyAlignment="1">
      <alignment horizontal="center" vertical="center"/>
    </xf>
    <xf numFmtId="49" fontId="30" fillId="0" borderId="3" xfId="1" applyNumberFormat="1" applyFont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0" fontId="35" fillId="0" borderId="5" xfId="0" applyFont="1" applyBorder="1" applyAlignment="1">
      <alignment vertical="center"/>
    </xf>
    <xf numFmtId="49" fontId="13" fillId="0" borderId="6" xfId="0" applyNumberFormat="1" applyFont="1" applyBorder="1" applyAlignment="1">
      <alignment horizontal="center" vertical="center"/>
    </xf>
    <xf numFmtId="10" fontId="37" fillId="0" borderId="1" xfId="2" applyNumberFormat="1" applyFont="1" applyBorder="1" applyAlignment="1">
      <alignment horizontal="center" vertical="center" wrapText="1"/>
    </xf>
    <xf numFmtId="164" fontId="37" fillId="0" borderId="1" xfId="34" applyFont="1" applyBorder="1" applyAlignment="1">
      <alignment horizontal="center" vertical="center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horizontal="center" vertical="center" wrapText="1"/>
    </xf>
    <xf numFmtId="10" fontId="30" fillId="0" borderId="2" xfId="2" applyNumberFormat="1" applyFont="1" applyBorder="1" applyAlignment="1">
      <alignment horizontal="center" vertical="center"/>
    </xf>
    <xf numFmtId="10" fontId="30" fillId="0" borderId="3" xfId="2" applyNumberFormat="1" applyFont="1" applyBorder="1" applyAlignment="1">
      <alignment horizontal="center" vertical="center"/>
    </xf>
    <xf numFmtId="3" fontId="30" fillId="0" borderId="2" xfId="0" applyNumberFormat="1" applyFont="1" applyBorder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/>
    </xf>
    <xf numFmtId="0" fontId="33" fillId="2" borderId="1" xfId="21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0" fontId="36" fillId="0" borderId="5" xfId="0" applyFont="1" applyBorder="1" applyAlignment="1">
      <alignment vertical="center"/>
    </xf>
    <xf numFmtId="49" fontId="36" fillId="0" borderId="0" xfId="0" applyNumberFormat="1" applyFont="1" applyBorder="1" applyAlignment="1">
      <alignment horizontal="center" vertical="center"/>
    </xf>
    <xf numFmtId="49" fontId="36" fillId="0" borderId="5" xfId="0" applyNumberFormat="1" applyFont="1" applyBorder="1" applyAlignment="1">
      <alignment horizontal="center" vertical="center"/>
    </xf>
    <xf numFmtId="0" fontId="33" fillId="4" borderId="1" xfId="21" applyFont="1" applyFill="1" applyBorder="1" applyAlignment="1">
      <alignment horizontal="center" vertical="center" wrapText="1"/>
    </xf>
    <xf numFmtId="49" fontId="33" fillId="4" borderId="1" xfId="21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0" xfId="23" applyFont="1" applyBorder="1" applyAlignment="1">
      <alignment horizontal="left" vertical="center"/>
    </xf>
    <xf numFmtId="49" fontId="23" fillId="0" borderId="0" xfId="23" applyNumberFormat="1" applyFont="1" applyBorder="1" applyAlignment="1">
      <alignment horizontal="center" vertical="center"/>
    </xf>
  </cellXfs>
  <cellStyles count="165">
    <cellStyle name="Moeda" xfId="26" builtinId="4"/>
    <cellStyle name="Moeda 2" xfId="15" xr:uid="{00000000-0005-0000-0000-000001000000}"/>
    <cellStyle name="Moeda 3" xfId="34" xr:uid="{00000000-0005-0000-0000-000002000000}"/>
    <cellStyle name="Moeda 4" xfId="82" xr:uid="{00000000-0005-0000-0000-000003000000}"/>
    <cellStyle name="Normal" xfId="0" builtinId="0"/>
    <cellStyle name="Normal 2" xfId="4" xr:uid="{00000000-0005-0000-0000-000005000000}"/>
    <cellStyle name="Normal 2 2" xfId="23" xr:uid="{00000000-0005-0000-0000-000006000000}"/>
    <cellStyle name="Normal 2 2 2" xfId="29" xr:uid="{00000000-0005-0000-0000-000007000000}"/>
    <cellStyle name="Normal 2 3" xfId="30" xr:uid="{00000000-0005-0000-0000-000008000000}"/>
    <cellStyle name="Normal 2 3 2" xfId="35" xr:uid="{00000000-0005-0000-0000-000009000000}"/>
    <cellStyle name="Normal 2 3 2 2" xfId="117" xr:uid="{00000000-0005-0000-0000-00000A000000}"/>
    <cellStyle name="Normal 2 3 2 3" xfId="149" xr:uid="{00000000-0005-0000-0000-00000B000000}"/>
    <cellStyle name="Normal 2 3 2 4" xfId="99" xr:uid="{00000000-0005-0000-0000-00000C000000}"/>
    <cellStyle name="Normal 2 3 3" xfId="83" xr:uid="{00000000-0005-0000-0000-00000D000000}"/>
    <cellStyle name="Normal 2 3 4" xfId="115" xr:uid="{00000000-0005-0000-0000-00000E000000}"/>
    <cellStyle name="Normal 2 3 5" xfId="147" xr:uid="{00000000-0005-0000-0000-00000F000000}"/>
    <cellStyle name="Normal 2 3 6" xfId="66" xr:uid="{00000000-0005-0000-0000-000010000000}"/>
    <cellStyle name="Normal 2 4" xfId="36" xr:uid="{00000000-0005-0000-0000-000011000000}"/>
    <cellStyle name="Normal 2 4 2" xfId="118" xr:uid="{00000000-0005-0000-0000-000012000000}"/>
    <cellStyle name="Normal 2 4 3" xfId="150" xr:uid="{00000000-0005-0000-0000-000013000000}"/>
    <cellStyle name="Normal 2 4 4" xfId="84" xr:uid="{00000000-0005-0000-0000-000014000000}"/>
    <cellStyle name="Normal 2 5" xfId="37" xr:uid="{00000000-0005-0000-0000-000015000000}"/>
    <cellStyle name="Normal 2 5 2" xfId="119" xr:uid="{00000000-0005-0000-0000-000016000000}"/>
    <cellStyle name="Normal 2 5 3" xfId="151" xr:uid="{00000000-0005-0000-0000-000017000000}"/>
    <cellStyle name="Normal 2 5 4" xfId="85" xr:uid="{00000000-0005-0000-0000-000018000000}"/>
    <cellStyle name="Normal 2 6" xfId="68" xr:uid="{00000000-0005-0000-0000-000019000000}"/>
    <cellStyle name="Normal 2 7" xfId="101" xr:uid="{00000000-0005-0000-0000-00001A000000}"/>
    <cellStyle name="Normal 2 8" xfId="133" xr:uid="{00000000-0005-0000-0000-00001B000000}"/>
    <cellStyle name="Normal 2 9" xfId="52" xr:uid="{00000000-0005-0000-0000-00001C000000}"/>
    <cellStyle name="Normal 205" xfId="31" xr:uid="{00000000-0005-0000-0000-00001D000000}"/>
    <cellStyle name="Normal 3" xfId="6" xr:uid="{00000000-0005-0000-0000-00001E000000}"/>
    <cellStyle name="Normal 3 2" xfId="11" xr:uid="{00000000-0005-0000-0000-00001F000000}"/>
    <cellStyle name="Normal 3 3" xfId="28" xr:uid="{00000000-0005-0000-0000-000020000000}"/>
    <cellStyle name="Normal 3 4" xfId="38" xr:uid="{00000000-0005-0000-0000-000021000000}"/>
    <cellStyle name="Normal 3 4 2" xfId="120" xr:uid="{00000000-0005-0000-0000-000022000000}"/>
    <cellStyle name="Normal 3 4 3" xfId="152" xr:uid="{00000000-0005-0000-0000-000023000000}"/>
    <cellStyle name="Normal 3 4 4" xfId="87" xr:uid="{00000000-0005-0000-0000-000024000000}"/>
    <cellStyle name="Normal 3 5" xfId="70" xr:uid="{00000000-0005-0000-0000-000025000000}"/>
    <cellStyle name="Normal 3 6" xfId="103" xr:uid="{00000000-0005-0000-0000-000026000000}"/>
    <cellStyle name="Normal 3 7" xfId="135" xr:uid="{00000000-0005-0000-0000-000027000000}"/>
    <cellStyle name="Normal 3 8" xfId="54" xr:uid="{00000000-0005-0000-0000-000028000000}"/>
    <cellStyle name="Normal 4" xfId="9" xr:uid="{00000000-0005-0000-0000-000029000000}"/>
    <cellStyle name="Normal 4 2" xfId="12" xr:uid="{00000000-0005-0000-0000-00002A000000}"/>
    <cellStyle name="Normal 4 2 2" xfId="39" xr:uid="{00000000-0005-0000-0000-00002B000000}"/>
    <cellStyle name="Normal 4 2 2 2" xfId="121" xr:uid="{00000000-0005-0000-0000-00002C000000}"/>
    <cellStyle name="Normal 4 2 2 3" xfId="153" xr:uid="{00000000-0005-0000-0000-00002D000000}"/>
    <cellStyle name="Normal 4 2 2 4" xfId="92" xr:uid="{00000000-0005-0000-0000-00002E000000}"/>
    <cellStyle name="Normal 4 2 3" xfId="75" xr:uid="{00000000-0005-0000-0000-00002F000000}"/>
    <cellStyle name="Normal 4 2 4" xfId="108" xr:uid="{00000000-0005-0000-0000-000030000000}"/>
    <cellStyle name="Normal 4 2 5" xfId="140" xr:uid="{00000000-0005-0000-0000-000031000000}"/>
    <cellStyle name="Normal 4 2 6" xfId="59" xr:uid="{00000000-0005-0000-0000-000032000000}"/>
    <cellStyle name="Normal 4 3" xfId="40" xr:uid="{00000000-0005-0000-0000-000033000000}"/>
    <cellStyle name="Normal 4 3 2" xfId="122" xr:uid="{00000000-0005-0000-0000-000034000000}"/>
    <cellStyle name="Normal 4 3 3" xfId="154" xr:uid="{00000000-0005-0000-0000-000035000000}"/>
    <cellStyle name="Normal 4 3 4" xfId="90" xr:uid="{00000000-0005-0000-0000-000036000000}"/>
    <cellStyle name="Normal 4 4" xfId="73" xr:uid="{00000000-0005-0000-0000-000037000000}"/>
    <cellStyle name="Normal 4 5" xfId="106" xr:uid="{00000000-0005-0000-0000-000038000000}"/>
    <cellStyle name="Normal 4 6" xfId="138" xr:uid="{00000000-0005-0000-0000-000039000000}"/>
    <cellStyle name="Normal 4 7" xfId="57" xr:uid="{00000000-0005-0000-0000-00003A000000}"/>
    <cellStyle name="Normal 5" xfId="17" xr:uid="{00000000-0005-0000-0000-00003B000000}"/>
    <cellStyle name="Normal 5 2" xfId="41" xr:uid="{00000000-0005-0000-0000-00003C000000}"/>
    <cellStyle name="Normal 5 2 2" xfId="123" xr:uid="{00000000-0005-0000-0000-00003D000000}"/>
    <cellStyle name="Normal 5 2 3" xfId="155" xr:uid="{00000000-0005-0000-0000-00003E000000}"/>
    <cellStyle name="Normal 5 2 4" xfId="93" xr:uid="{00000000-0005-0000-0000-00003F000000}"/>
    <cellStyle name="Normal 5 3" xfId="76" xr:uid="{00000000-0005-0000-0000-000040000000}"/>
    <cellStyle name="Normal 5 4" xfId="109" xr:uid="{00000000-0005-0000-0000-000041000000}"/>
    <cellStyle name="Normal 5 5" xfId="141" xr:uid="{00000000-0005-0000-0000-000042000000}"/>
    <cellStyle name="Normal 5 6" xfId="60" xr:uid="{00000000-0005-0000-0000-000043000000}"/>
    <cellStyle name="Normal 6" xfId="19" xr:uid="{00000000-0005-0000-0000-000044000000}"/>
    <cellStyle name="Normal 6 2" xfId="42" xr:uid="{00000000-0005-0000-0000-000045000000}"/>
    <cellStyle name="Normal 6 2 2" xfId="124" xr:uid="{00000000-0005-0000-0000-000046000000}"/>
    <cellStyle name="Normal 6 2 3" xfId="156" xr:uid="{00000000-0005-0000-0000-000047000000}"/>
    <cellStyle name="Normal 6 2 4" xfId="95" xr:uid="{00000000-0005-0000-0000-000048000000}"/>
    <cellStyle name="Normal 6 3" xfId="78" xr:uid="{00000000-0005-0000-0000-000049000000}"/>
    <cellStyle name="Normal 6 4" xfId="111" xr:uid="{00000000-0005-0000-0000-00004A000000}"/>
    <cellStyle name="Normal 6 5" xfId="143" xr:uid="{00000000-0005-0000-0000-00004B000000}"/>
    <cellStyle name="Normal 6 6" xfId="62" xr:uid="{00000000-0005-0000-0000-00004C000000}"/>
    <cellStyle name="Normal 7" xfId="21" xr:uid="{00000000-0005-0000-0000-00004D000000}"/>
    <cellStyle name="Normal 7 2" xfId="43" xr:uid="{00000000-0005-0000-0000-00004E000000}"/>
    <cellStyle name="Normal 7 2 2" xfId="125" xr:uid="{00000000-0005-0000-0000-00004F000000}"/>
    <cellStyle name="Normal 7 2 3" xfId="157" xr:uid="{00000000-0005-0000-0000-000050000000}"/>
    <cellStyle name="Normal 7 2 4" xfId="97" xr:uid="{00000000-0005-0000-0000-000051000000}"/>
    <cellStyle name="Normal 7 3" xfId="33" xr:uid="{00000000-0005-0000-0000-000052000000}"/>
    <cellStyle name="Normal 7 3 2" xfId="116" xr:uid="{00000000-0005-0000-0000-000053000000}"/>
    <cellStyle name="Normal 7 3 3" xfId="148" xr:uid="{00000000-0005-0000-0000-000054000000}"/>
    <cellStyle name="Normal 7 3 4" xfId="100" xr:uid="{00000000-0005-0000-0000-000055000000}"/>
    <cellStyle name="Normal 7 4" xfId="80" xr:uid="{00000000-0005-0000-0000-000056000000}"/>
    <cellStyle name="Normal 7 5" xfId="113" xr:uid="{00000000-0005-0000-0000-000057000000}"/>
    <cellStyle name="Normal 7 6" xfId="145" xr:uid="{00000000-0005-0000-0000-000058000000}"/>
    <cellStyle name="Normal 7 7" xfId="64" xr:uid="{00000000-0005-0000-0000-000059000000}"/>
    <cellStyle name="Normal 8" xfId="22" xr:uid="{00000000-0005-0000-0000-00005A000000}"/>
    <cellStyle name="Normal 9" xfId="25" xr:uid="{00000000-0005-0000-0000-00005B000000}"/>
    <cellStyle name="Normal 9 2" xfId="44" xr:uid="{00000000-0005-0000-0000-00005C000000}"/>
    <cellStyle name="Normal 9 2 2" xfId="126" xr:uid="{00000000-0005-0000-0000-00005D000000}"/>
    <cellStyle name="Normal 9 2 3" xfId="158" xr:uid="{00000000-0005-0000-0000-00005E000000}"/>
    <cellStyle name="Normal 9 2 4" xfId="98" xr:uid="{00000000-0005-0000-0000-00005F000000}"/>
    <cellStyle name="Normal 9 3" xfId="81" xr:uid="{00000000-0005-0000-0000-000060000000}"/>
    <cellStyle name="Normal 9 4" xfId="114" xr:uid="{00000000-0005-0000-0000-000061000000}"/>
    <cellStyle name="Normal 9 5" xfId="146" xr:uid="{00000000-0005-0000-0000-000062000000}"/>
    <cellStyle name="Normal 9 6" xfId="65" xr:uid="{00000000-0005-0000-0000-000063000000}"/>
    <cellStyle name="Porcentagem" xfId="2" builtinId="5"/>
    <cellStyle name="Porcentagem 2" xfId="8" xr:uid="{00000000-0005-0000-0000-000065000000}"/>
    <cellStyle name="Porcentagem 2 2" xfId="13" xr:uid="{00000000-0005-0000-0000-000066000000}"/>
    <cellStyle name="Porcentagem 2 3" xfId="45" xr:uid="{00000000-0005-0000-0000-000067000000}"/>
    <cellStyle name="Porcentagem 2 3 2" xfId="127" xr:uid="{00000000-0005-0000-0000-000068000000}"/>
    <cellStyle name="Porcentagem 2 3 3" xfId="159" xr:uid="{00000000-0005-0000-0000-000069000000}"/>
    <cellStyle name="Porcentagem 2 3 4" xfId="89" xr:uid="{00000000-0005-0000-0000-00006A000000}"/>
    <cellStyle name="Porcentagem 2 4" xfId="72" xr:uid="{00000000-0005-0000-0000-00006B000000}"/>
    <cellStyle name="Porcentagem 2 5" xfId="105" xr:uid="{00000000-0005-0000-0000-00006C000000}"/>
    <cellStyle name="Porcentagem 2 6" xfId="137" xr:uid="{00000000-0005-0000-0000-00006D000000}"/>
    <cellStyle name="Porcentagem 2 7" xfId="56" xr:uid="{00000000-0005-0000-0000-00006E000000}"/>
    <cellStyle name="Porcentagem 3" xfId="16" xr:uid="{00000000-0005-0000-0000-00006F000000}"/>
    <cellStyle name="Porcentagem 4" xfId="24" xr:uid="{00000000-0005-0000-0000-000070000000}"/>
    <cellStyle name="Separador de milhares 2" xfId="5" xr:uid="{00000000-0005-0000-0000-000071000000}"/>
    <cellStyle name="Separador de milhares 2 2" xfId="46" xr:uid="{00000000-0005-0000-0000-000072000000}"/>
    <cellStyle name="Separador de milhares 2 2 2" xfId="128" xr:uid="{00000000-0005-0000-0000-000073000000}"/>
    <cellStyle name="Separador de milhares 2 2 3" xfId="160" xr:uid="{00000000-0005-0000-0000-000074000000}"/>
    <cellStyle name="Separador de milhares 2 2 4" xfId="86" xr:uid="{00000000-0005-0000-0000-000075000000}"/>
    <cellStyle name="Separador de milhares 2 3" xfId="69" xr:uid="{00000000-0005-0000-0000-000076000000}"/>
    <cellStyle name="Separador de milhares 2 4" xfId="102" xr:uid="{00000000-0005-0000-0000-000077000000}"/>
    <cellStyle name="Separador de milhares 2 5" xfId="134" xr:uid="{00000000-0005-0000-0000-000078000000}"/>
    <cellStyle name="Separador de milhares 2 6" xfId="53" xr:uid="{00000000-0005-0000-0000-000079000000}"/>
    <cellStyle name="Separador de milhares 3" xfId="7" xr:uid="{00000000-0005-0000-0000-00007A000000}"/>
    <cellStyle name="Separador de milhares 3 2" xfId="47" xr:uid="{00000000-0005-0000-0000-00007B000000}"/>
    <cellStyle name="Separador de milhares 3 2 2" xfId="129" xr:uid="{00000000-0005-0000-0000-00007C000000}"/>
    <cellStyle name="Separador de milhares 3 2 3" xfId="161" xr:uid="{00000000-0005-0000-0000-00007D000000}"/>
    <cellStyle name="Separador de milhares 3 2 4" xfId="88" xr:uid="{00000000-0005-0000-0000-00007E000000}"/>
    <cellStyle name="Separador de milhares 3 3" xfId="71" xr:uid="{00000000-0005-0000-0000-00007F000000}"/>
    <cellStyle name="Separador de milhares 3 4" xfId="104" xr:uid="{00000000-0005-0000-0000-000080000000}"/>
    <cellStyle name="Separador de milhares 3 5" xfId="136" xr:uid="{00000000-0005-0000-0000-000081000000}"/>
    <cellStyle name="Separador de milhares 3 6" xfId="55" xr:uid="{00000000-0005-0000-0000-000082000000}"/>
    <cellStyle name="Separador de milhares 4" xfId="10" xr:uid="{00000000-0005-0000-0000-000083000000}"/>
    <cellStyle name="Separador de milhares 4 2" xfId="3" xr:uid="{00000000-0005-0000-0000-000084000000}"/>
    <cellStyle name="Separador de milhares 4 2 2" xfId="48" xr:uid="{00000000-0005-0000-0000-000085000000}"/>
    <cellStyle name="Separador de milhares 4 2 3" xfId="67" xr:uid="{00000000-0005-0000-0000-000086000000}"/>
    <cellStyle name="Separador de milhares 4 3" xfId="49" xr:uid="{00000000-0005-0000-0000-000087000000}"/>
    <cellStyle name="Separador de milhares 4 3 2" xfId="130" xr:uid="{00000000-0005-0000-0000-000088000000}"/>
    <cellStyle name="Separador de milhares 4 3 3" xfId="162" xr:uid="{00000000-0005-0000-0000-000089000000}"/>
    <cellStyle name="Separador de milhares 4 3 4" xfId="91" xr:uid="{00000000-0005-0000-0000-00008A000000}"/>
    <cellStyle name="Separador de milhares 4 4" xfId="74" xr:uid="{00000000-0005-0000-0000-00008B000000}"/>
    <cellStyle name="Separador de milhares 4 5" xfId="107" xr:uid="{00000000-0005-0000-0000-00008C000000}"/>
    <cellStyle name="Separador de milhares 4 6" xfId="139" xr:uid="{00000000-0005-0000-0000-00008D000000}"/>
    <cellStyle name="Separador de milhares 4 7" xfId="58" xr:uid="{00000000-0005-0000-0000-00008E000000}"/>
    <cellStyle name="Separador de milhares 5" xfId="18" xr:uid="{00000000-0005-0000-0000-00008F000000}"/>
    <cellStyle name="Separador de milhares 5 2" xfId="50" xr:uid="{00000000-0005-0000-0000-000090000000}"/>
    <cellStyle name="Separador de milhares 5 2 2" xfId="131" xr:uid="{00000000-0005-0000-0000-000091000000}"/>
    <cellStyle name="Separador de milhares 5 2 3" xfId="163" xr:uid="{00000000-0005-0000-0000-000092000000}"/>
    <cellStyle name="Separador de milhares 5 2 4" xfId="94" xr:uid="{00000000-0005-0000-0000-000093000000}"/>
    <cellStyle name="Separador de milhares 5 3" xfId="77" xr:uid="{00000000-0005-0000-0000-000094000000}"/>
    <cellStyle name="Separador de milhares 5 4" xfId="110" xr:uid="{00000000-0005-0000-0000-000095000000}"/>
    <cellStyle name="Separador de milhares 5 5" xfId="142" xr:uid="{00000000-0005-0000-0000-000096000000}"/>
    <cellStyle name="Separador de milhares 5 6" xfId="61" xr:uid="{00000000-0005-0000-0000-000097000000}"/>
    <cellStyle name="Separador de milhares 6" xfId="20" xr:uid="{00000000-0005-0000-0000-000098000000}"/>
    <cellStyle name="Separador de milhares 6 2" xfId="51" xr:uid="{00000000-0005-0000-0000-000099000000}"/>
    <cellStyle name="Separador de milhares 6 2 2" xfId="132" xr:uid="{00000000-0005-0000-0000-00009A000000}"/>
    <cellStyle name="Separador de milhares 6 2 3" xfId="164" xr:uid="{00000000-0005-0000-0000-00009B000000}"/>
    <cellStyle name="Separador de milhares 6 2 4" xfId="96" xr:uid="{00000000-0005-0000-0000-00009C000000}"/>
    <cellStyle name="Separador de milhares 6 3" xfId="79" xr:uid="{00000000-0005-0000-0000-00009D000000}"/>
    <cellStyle name="Separador de milhares 6 4" xfId="112" xr:uid="{00000000-0005-0000-0000-00009E000000}"/>
    <cellStyle name="Separador de milhares 6 5" xfId="144" xr:uid="{00000000-0005-0000-0000-00009F000000}"/>
    <cellStyle name="Separador de milhares 6 6" xfId="63" xr:uid="{00000000-0005-0000-0000-0000A0000000}"/>
    <cellStyle name="Vírgula" xfId="1" builtinId="3"/>
    <cellStyle name="Vírgula 2" xfId="14" xr:uid="{00000000-0005-0000-0000-0000A2000000}"/>
    <cellStyle name="Vírgula 3" xfId="27" xr:uid="{00000000-0005-0000-0000-0000A3000000}"/>
    <cellStyle name="Vírgula 4" xfId="32" xr:uid="{00000000-0005-0000-0000-0000A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3181350</xdr:colOff>
          <xdr:row>3</xdr:row>
          <xdr:rowOff>28575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rive\Users\marcos.fernandes\Documents\MARCOS%20FERNANDO\CODEVASF\PROCESSOS\2018\PM%20Piripiri\59570.001068_2018-21\Planacon\PROJETO%20DE%20PIRIPIRI%20-%20CONV&#202;NIO%208796012018\3.0%20Or&#231;amento%20-%20Pavimenta%20asfaltica%20-%20Sem%20desonera&#231;ao.xlsx?D4F8C46E" TargetMode="External"/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K28"/>
  <sheetViews>
    <sheetView tabSelected="1" zoomScale="50" zoomScaleNormal="50" workbookViewId="0">
      <selection activeCell="G18" sqref="G18"/>
    </sheetView>
  </sheetViews>
  <sheetFormatPr defaultRowHeight="15.75" x14ac:dyDescent="0.25"/>
  <cols>
    <col min="1" max="1" width="17" style="12" customWidth="1"/>
    <col min="2" max="2" width="234.42578125" style="13" bestFit="1" customWidth="1"/>
    <col min="3" max="3" width="18.85546875" style="14" customWidth="1"/>
    <col min="4" max="4" width="11" style="15" customWidth="1"/>
    <col min="5" max="5" width="28.7109375" style="11" bestFit="1" customWidth="1"/>
    <col min="6" max="6" width="15.7109375" style="11" bestFit="1" customWidth="1"/>
    <col min="7" max="7" width="13.7109375" style="11" bestFit="1" customWidth="1"/>
    <col min="8" max="8" width="17.5703125" style="11" customWidth="1"/>
    <col min="9" max="9" width="22.28515625" style="11" bestFit="1" customWidth="1"/>
    <col min="10" max="10" width="20.7109375" style="11" bestFit="1" customWidth="1"/>
    <col min="11" max="11" width="16.28515625" style="10" bestFit="1" customWidth="1"/>
    <col min="12" max="209" width="9.140625" style="10"/>
    <col min="210" max="210" width="14.7109375" style="10" customWidth="1"/>
    <col min="211" max="211" width="40.7109375" style="10" customWidth="1"/>
    <col min="212" max="212" width="6.7109375" style="10" customWidth="1"/>
    <col min="213" max="215" width="12.7109375" style="10" customWidth="1"/>
    <col min="216" max="216" width="14.7109375" style="10" customWidth="1"/>
    <col min="217" max="218" width="15.7109375" style="10" customWidth="1"/>
    <col min="219" max="222" width="12.7109375" style="10" customWidth="1"/>
    <col min="223" max="465" width="9.140625" style="10"/>
    <col min="466" max="466" width="14.7109375" style="10" customWidth="1"/>
    <col min="467" max="467" width="40.7109375" style="10" customWidth="1"/>
    <col min="468" max="468" width="6.7109375" style="10" customWidth="1"/>
    <col min="469" max="471" width="12.7109375" style="10" customWidth="1"/>
    <col min="472" max="472" width="14.7109375" style="10" customWidth="1"/>
    <col min="473" max="474" width="15.7109375" style="10" customWidth="1"/>
    <col min="475" max="478" width="12.7109375" style="10" customWidth="1"/>
    <col min="479" max="721" width="9.140625" style="10"/>
    <col min="722" max="722" width="14.7109375" style="10" customWidth="1"/>
    <col min="723" max="723" width="40.7109375" style="10" customWidth="1"/>
    <col min="724" max="724" width="6.7109375" style="10" customWidth="1"/>
    <col min="725" max="727" width="12.7109375" style="10" customWidth="1"/>
    <col min="728" max="728" width="14.7109375" style="10" customWidth="1"/>
    <col min="729" max="730" width="15.7109375" style="10" customWidth="1"/>
    <col min="731" max="734" width="12.7109375" style="10" customWidth="1"/>
    <col min="735" max="977" width="9.140625" style="10"/>
    <col min="978" max="978" width="14.7109375" style="10" customWidth="1"/>
    <col min="979" max="979" width="40.7109375" style="10" customWidth="1"/>
    <col min="980" max="980" width="6.7109375" style="10" customWidth="1"/>
    <col min="981" max="983" width="12.7109375" style="10" customWidth="1"/>
    <col min="984" max="984" width="14.7109375" style="10" customWidth="1"/>
    <col min="985" max="986" width="15.7109375" style="10" customWidth="1"/>
    <col min="987" max="990" width="12.7109375" style="10" customWidth="1"/>
    <col min="991" max="1233" width="9.140625" style="10"/>
    <col min="1234" max="1234" width="14.7109375" style="10" customWidth="1"/>
    <col min="1235" max="1235" width="40.7109375" style="10" customWidth="1"/>
    <col min="1236" max="1236" width="6.7109375" style="10" customWidth="1"/>
    <col min="1237" max="1239" width="12.7109375" style="10" customWidth="1"/>
    <col min="1240" max="1240" width="14.7109375" style="10" customWidth="1"/>
    <col min="1241" max="1242" width="15.7109375" style="10" customWidth="1"/>
    <col min="1243" max="1246" width="12.7109375" style="10" customWidth="1"/>
    <col min="1247" max="1489" width="9.140625" style="10"/>
    <col min="1490" max="1490" width="14.7109375" style="10" customWidth="1"/>
    <col min="1491" max="1491" width="40.7109375" style="10" customWidth="1"/>
    <col min="1492" max="1492" width="6.7109375" style="10" customWidth="1"/>
    <col min="1493" max="1495" width="12.7109375" style="10" customWidth="1"/>
    <col min="1496" max="1496" width="14.7109375" style="10" customWidth="1"/>
    <col min="1497" max="1498" width="15.7109375" style="10" customWidth="1"/>
    <col min="1499" max="1502" width="12.7109375" style="10" customWidth="1"/>
    <col min="1503" max="1745" width="9.140625" style="10"/>
    <col min="1746" max="1746" width="14.7109375" style="10" customWidth="1"/>
    <col min="1747" max="1747" width="40.7109375" style="10" customWidth="1"/>
    <col min="1748" max="1748" width="6.7109375" style="10" customWidth="1"/>
    <col min="1749" max="1751" width="12.7109375" style="10" customWidth="1"/>
    <col min="1752" max="1752" width="14.7109375" style="10" customWidth="1"/>
    <col min="1753" max="1754" width="15.7109375" style="10" customWidth="1"/>
    <col min="1755" max="1758" width="12.7109375" style="10" customWidth="1"/>
    <col min="1759" max="2001" width="9.140625" style="10"/>
    <col min="2002" max="2002" width="14.7109375" style="10" customWidth="1"/>
    <col min="2003" max="2003" width="40.7109375" style="10" customWidth="1"/>
    <col min="2004" max="2004" width="6.7109375" style="10" customWidth="1"/>
    <col min="2005" max="2007" width="12.7109375" style="10" customWidth="1"/>
    <col min="2008" max="2008" width="14.7109375" style="10" customWidth="1"/>
    <col min="2009" max="2010" width="15.7109375" style="10" customWidth="1"/>
    <col min="2011" max="2014" width="12.7109375" style="10" customWidth="1"/>
    <col min="2015" max="2257" width="9.140625" style="10"/>
    <col min="2258" max="2258" width="14.7109375" style="10" customWidth="1"/>
    <col min="2259" max="2259" width="40.7109375" style="10" customWidth="1"/>
    <col min="2260" max="2260" width="6.7109375" style="10" customWidth="1"/>
    <col min="2261" max="2263" width="12.7109375" style="10" customWidth="1"/>
    <col min="2264" max="2264" width="14.7109375" style="10" customWidth="1"/>
    <col min="2265" max="2266" width="15.7109375" style="10" customWidth="1"/>
    <col min="2267" max="2270" width="12.7109375" style="10" customWidth="1"/>
    <col min="2271" max="2513" width="9.140625" style="10"/>
    <col min="2514" max="2514" width="14.7109375" style="10" customWidth="1"/>
    <col min="2515" max="2515" width="40.7109375" style="10" customWidth="1"/>
    <col min="2516" max="2516" width="6.7109375" style="10" customWidth="1"/>
    <col min="2517" max="2519" width="12.7109375" style="10" customWidth="1"/>
    <col min="2520" max="2520" width="14.7109375" style="10" customWidth="1"/>
    <col min="2521" max="2522" width="15.7109375" style="10" customWidth="1"/>
    <col min="2523" max="2526" width="12.7109375" style="10" customWidth="1"/>
    <col min="2527" max="2769" width="9.140625" style="10"/>
    <col min="2770" max="2770" width="14.7109375" style="10" customWidth="1"/>
    <col min="2771" max="2771" width="40.7109375" style="10" customWidth="1"/>
    <col min="2772" max="2772" width="6.7109375" style="10" customWidth="1"/>
    <col min="2773" max="2775" width="12.7109375" style="10" customWidth="1"/>
    <col min="2776" max="2776" width="14.7109375" style="10" customWidth="1"/>
    <col min="2777" max="2778" width="15.7109375" style="10" customWidth="1"/>
    <col min="2779" max="2782" width="12.7109375" style="10" customWidth="1"/>
    <col min="2783" max="3025" width="9.140625" style="10"/>
    <col min="3026" max="3026" width="14.7109375" style="10" customWidth="1"/>
    <col min="3027" max="3027" width="40.7109375" style="10" customWidth="1"/>
    <col min="3028" max="3028" width="6.7109375" style="10" customWidth="1"/>
    <col min="3029" max="3031" width="12.7109375" style="10" customWidth="1"/>
    <col min="3032" max="3032" width="14.7109375" style="10" customWidth="1"/>
    <col min="3033" max="3034" width="15.7109375" style="10" customWidth="1"/>
    <col min="3035" max="3038" width="12.7109375" style="10" customWidth="1"/>
    <col min="3039" max="3281" width="9.140625" style="10"/>
    <col min="3282" max="3282" width="14.7109375" style="10" customWidth="1"/>
    <col min="3283" max="3283" width="40.7109375" style="10" customWidth="1"/>
    <col min="3284" max="3284" width="6.7109375" style="10" customWidth="1"/>
    <col min="3285" max="3287" width="12.7109375" style="10" customWidth="1"/>
    <col min="3288" max="3288" width="14.7109375" style="10" customWidth="1"/>
    <col min="3289" max="3290" width="15.7109375" style="10" customWidth="1"/>
    <col min="3291" max="3294" width="12.7109375" style="10" customWidth="1"/>
    <col min="3295" max="3537" width="9.140625" style="10"/>
    <col min="3538" max="3538" width="14.7109375" style="10" customWidth="1"/>
    <col min="3539" max="3539" width="40.7109375" style="10" customWidth="1"/>
    <col min="3540" max="3540" width="6.7109375" style="10" customWidth="1"/>
    <col min="3541" max="3543" width="12.7109375" style="10" customWidth="1"/>
    <col min="3544" max="3544" width="14.7109375" style="10" customWidth="1"/>
    <col min="3545" max="3546" width="15.7109375" style="10" customWidth="1"/>
    <col min="3547" max="3550" width="12.7109375" style="10" customWidth="1"/>
    <col min="3551" max="3793" width="9.140625" style="10"/>
    <col min="3794" max="3794" width="14.7109375" style="10" customWidth="1"/>
    <col min="3795" max="3795" width="40.7109375" style="10" customWidth="1"/>
    <col min="3796" max="3796" width="6.7109375" style="10" customWidth="1"/>
    <col min="3797" max="3799" width="12.7109375" style="10" customWidth="1"/>
    <col min="3800" max="3800" width="14.7109375" style="10" customWidth="1"/>
    <col min="3801" max="3802" width="15.7109375" style="10" customWidth="1"/>
    <col min="3803" max="3806" width="12.7109375" style="10" customWidth="1"/>
    <col min="3807" max="4049" width="9.140625" style="10"/>
    <col min="4050" max="4050" width="14.7109375" style="10" customWidth="1"/>
    <col min="4051" max="4051" width="40.7109375" style="10" customWidth="1"/>
    <col min="4052" max="4052" width="6.7109375" style="10" customWidth="1"/>
    <col min="4053" max="4055" width="12.7109375" style="10" customWidth="1"/>
    <col min="4056" max="4056" width="14.7109375" style="10" customWidth="1"/>
    <col min="4057" max="4058" width="15.7109375" style="10" customWidth="1"/>
    <col min="4059" max="4062" width="12.7109375" style="10" customWidth="1"/>
    <col min="4063" max="4305" width="9.140625" style="10"/>
    <col min="4306" max="4306" width="14.7109375" style="10" customWidth="1"/>
    <col min="4307" max="4307" width="40.7109375" style="10" customWidth="1"/>
    <col min="4308" max="4308" width="6.7109375" style="10" customWidth="1"/>
    <col min="4309" max="4311" width="12.7109375" style="10" customWidth="1"/>
    <col min="4312" max="4312" width="14.7109375" style="10" customWidth="1"/>
    <col min="4313" max="4314" width="15.7109375" style="10" customWidth="1"/>
    <col min="4315" max="4318" width="12.7109375" style="10" customWidth="1"/>
    <col min="4319" max="4561" width="9.140625" style="10"/>
    <col min="4562" max="4562" width="14.7109375" style="10" customWidth="1"/>
    <col min="4563" max="4563" width="40.7109375" style="10" customWidth="1"/>
    <col min="4564" max="4564" width="6.7109375" style="10" customWidth="1"/>
    <col min="4565" max="4567" width="12.7109375" style="10" customWidth="1"/>
    <col min="4568" max="4568" width="14.7109375" style="10" customWidth="1"/>
    <col min="4569" max="4570" width="15.7109375" style="10" customWidth="1"/>
    <col min="4571" max="4574" width="12.7109375" style="10" customWidth="1"/>
    <col min="4575" max="4817" width="9.140625" style="10"/>
    <col min="4818" max="4818" width="14.7109375" style="10" customWidth="1"/>
    <col min="4819" max="4819" width="40.7109375" style="10" customWidth="1"/>
    <col min="4820" max="4820" width="6.7109375" style="10" customWidth="1"/>
    <col min="4821" max="4823" width="12.7109375" style="10" customWidth="1"/>
    <col min="4824" max="4824" width="14.7109375" style="10" customWidth="1"/>
    <col min="4825" max="4826" width="15.7109375" style="10" customWidth="1"/>
    <col min="4827" max="4830" width="12.7109375" style="10" customWidth="1"/>
    <col min="4831" max="5073" width="9.140625" style="10"/>
    <col min="5074" max="5074" width="14.7109375" style="10" customWidth="1"/>
    <col min="5075" max="5075" width="40.7109375" style="10" customWidth="1"/>
    <col min="5076" max="5076" width="6.7109375" style="10" customWidth="1"/>
    <col min="5077" max="5079" width="12.7109375" style="10" customWidth="1"/>
    <col min="5080" max="5080" width="14.7109375" style="10" customWidth="1"/>
    <col min="5081" max="5082" width="15.7109375" style="10" customWidth="1"/>
    <col min="5083" max="5086" width="12.7109375" style="10" customWidth="1"/>
    <col min="5087" max="5329" width="9.140625" style="10"/>
    <col min="5330" max="5330" width="14.7109375" style="10" customWidth="1"/>
    <col min="5331" max="5331" width="40.7109375" style="10" customWidth="1"/>
    <col min="5332" max="5332" width="6.7109375" style="10" customWidth="1"/>
    <col min="5333" max="5335" width="12.7109375" style="10" customWidth="1"/>
    <col min="5336" max="5336" width="14.7109375" style="10" customWidth="1"/>
    <col min="5337" max="5338" width="15.7109375" style="10" customWidth="1"/>
    <col min="5339" max="5342" width="12.7109375" style="10" customWidth="1"/>
    <col min="5343" max="5585" width="9.140625" style="10"/>
    <col min="5586" max="5586" width="14.7109375" style="10" customWidth="1"/>
    <col min="5587" max="5587" width="40.7109375" style="10" customWidth="1"/>
    <col min="5588" max="5588" width="6.7109375" style="10" customWidth="1"/>
    <col min="5589" max="5591" width="12.7109375" style="10" customWidth="1"/>
    <col min="5592" max="5592" width="14.7109375" style="10" customWidth="1"/>
    <col min="5593" max="5594" width="15.7109375" style="10" customWidth="1"/>
    <col min="5595" max="5598" width="12.7109375" style="10" customWidth="1"/>
    <col min="5599" max="5841" width="9.140625" style="10"/>
    <col min="5842" max="5842" width="14.7109375" style="10" customWidth="1"/>
    <col min="5843" max="5843" width="40.7109375" style="10" customWidth="1"/>
    <col min="5844" max="5844" width="6.7109375" style="10" customWidth="1"/>
    <col min="5845" max="5847" width="12.7109375" style="10" customWidth="1"/>
    <col min="5848" max="5848" width="14.7109375" style="10" customWidth="1"/>
    <col min="5849" max="5850" width="15.7109375" style="10" customWidth="1"/>
    <col min="5851" max="5854" width="12.7109375" style="10" customWidth="1"/>
    <col min="5855" max="6097" width="9.140625" style="10"/>
    <col min="6098" max="6098" width="14.7109375" style="10" customWidth="1"/>
    <col min="6099" max="6099" width="40.7109375" style="10" customWidth="1"/>
    <col min="6100" max="6100" width="6.7109375" style="10" customWidth="1"/>
    <col min="6101" max="6103" width="12.7109375" style="10" customWidth="1"/>
    <col min="6104" max="6104" width="14.7109375" style="10" customWidth="1"/>
    <col min="6105" max="6106" width="15.7109375" style="10" customWidth="1"/>
    <col min="6107" max="6110" width="12.7109375" style="10" customWidth="1"/>
    <col min="6111" max="6353" width="9.140625" style="10"/>
    <col min="6354" max="6354" width="14.7109375" style="10" customWidth="1"/>
    <col min="6355" max="6355" width="40.7109375" style="10" customWidth="1"/>
    <col min="6356" max="6356" width="6.7109375" style="10" customWidth="1"/>
    <col min="6357" max="6359" width="12.7109375" style="10" customWidth="1"/>
    <col min="6360" max="6360" width="14.7109375" style="10" customWidth="1"/>
    <col min="6361" max="6362" width="15.7109375" style="10" customWidth="1"/>
    <col min="6363" max="6366" width="12.7109375" style="10" customWidth="1"/>
    <col min="6367" max="6609" width="9.140625" style="10"/>
    <col min="6610" max="6610" width="14.7109375" style="10" customWidth="1"/>
    <col min="6611" max="6611" width="40.7109375" style="10" customWidth="1"/>
    <col min="6612" max="6612" width="6.7109375" style="10" customWidth="1"/>
    <col min="6613" max="6615" width="12.7109375" style="10" customWidth="1"/>
    <col min="6616" max="6616" width="14.7109375" style="10" customWidth="1"/>
    <col min="6617" max="6618" width="15.7109375" style="10" customWidth="1"/>
    <col min="6619" max="6622" width="12.7109375" style="10" customWidth="1"/>
    <col min="6623" max="6865" width="9.140625" style="10"/>
    <col min="6866" max="6866" width="14.7109375" style="10" customWidth="1"/>
    <col min="6867" max="6867" width="40.7109375" style="10" customWidth="1"/>
    <col min="6868" max="6868" width="6.7109375" style="10" customWidth="1"/>
    <col min="6869" max="6871" width="12.7109375" style="10" customWidth="1"/>
    <col min="6872" max="6872" width="14.7109375" style="10" customWidth="1"/>
    <col min="6873" max="6874" width="15.7109375" style="10" customWidth="1"/>
    <col min="6875" max="6878" width="12.7109375" style="10" customWidth="1"/>
    <col min="6879" max="7121" width="9.140625" style="10"/>
    <col min="7122" max="7122" width="14.7109375" style="10" customWidth="1"/>
    <col min="7123" max="7123" width="40.7109375" style="10" customWidth="1"/>
    <col min="7124" max="7124" width="6.7109375" style="10" customWidth="1"/>
    <col min="7125" max="7127" width="12.7109375" style="10" customWidth="1"/>
    <col min="7128" max="7128" width="14.7109375" style="10" customWidth="1"/>
    <col min="7129" max="7130" width="15.7109375" style="10" customWidth="1"/>
    <col min="7131" max="7134" width="12.7109375" style="10" customWidth="1"/>
    <col min="7135" max="7377" width="9.140625" style="10"/>
    <col min="7378" max="7378" width="14.7109375" style="10" customWidth="1"/>
    <col min="7379" max="7379" width="40.7109375" style="10" customWidth="1"/>
    <col min="7380" max="7380" width="6.7109375" style="10" customWidth="1"/>
    <col min="7381" max="7383" width="12.7109375" style="10" customWidth="1"/>
    <col min="7384" max="7384" width="14.7109375" style="10" customWidth="1"/>
    <col min="7385" max="7386" width="15.7109375" style="10" customWidth="1"/>
    <col min="7387" max="7390" width="12.7109375" style="10" customWidth="1"/>
    <col min="7391" max="7633" width="9.140625" style="10"/>
    <col min="7634" max="7634" width="14.7109375" style="10" customWidth="1"/>
    <col min="7635" max="7635" width="40.7109375" style="10" customWidth="1"/>
    <col min="7636" max="7636" width="6.7109375" style="10" customWidth="1"/>
    <col min="7637" max="7639" width="12.7109375" style="10" customWidth="1"/>
    <col min="7640" max="7640" width="14.7109375" style="10" customWidth="1"/>
    <col min="7641" max="7642" width="15.7109375" style="10" customWidth="1"/>
    <col min="7643" max="7646" width="12.7109375" style="10" customWidth="1"/>
    <col min="7647" max="7889" width="9.140625" style="10"/>
    <col min="7890" max="7890" width="14.7109375" style="10" customWidth="1"/>
    <col min="7891" max="7891" width="40.7109375" style="10" customWidth="1"/>
    <col min="7892" max="7892" width="6.7109375" style="10" customWidth="1"/>
    <col min="7893" max="7895" width="12.7109375" style="10" customWidth="1"/>
    <col min="7896" max="7896" width="14.7109375" style="10" customWidth="1"/>
    <col min="7897" max="7898" width="15.7109375" style="10" customWidth="1"/>
    <col min="7899" max="7902" width="12.7109375" style="10" customWidth="1"/>
    <col min="7903" max="8145" width="9.140625" style="10"/>
    <col min="8146" max="8146" width="14.7109375" style="10" customWidth="1"/>
    <col min="8147" max="8147" width="40.7109375" style="10" customWidth="1"/>
    <col min="8148" max="8148" width="6.7109375" style="10" customWidth="1"/>
    <col min="8149" max="8151" width="12.7109375" style="10" customWidth="1"/>
    <col min="8152" max="8152" width="14.7109375" style="10" customWidth="1"/>
    <col min="8153" max="8154" width="15.7109375" style="10" customWidth="1"/>
    <col min="8155" max="8158" width="12.7109375" style="10" customWidth="1"/>
    <col min="8159" max="8401" width="9.140625" style="10"/>
    <col min="8402" max="8402" width="14.7109375" style="10" customWidth="1"/>
    <col min="8403" max="8403" width="40.7109375" style="10" customWidth="1"/>
    <col min="8404" max="8404" width="6.7109375" style="10" customWidth="1"/>
    <col min="8405" max="8407" width="12.7109375" style="10" customWidth="1"/>
    <col min="8408" max="8408" width="14.7109375" style="10" customWidth="1"/>
    <col min="8409" max="8410" width="15.7109375" style="10" customWidth="1"/>
    <col min="8411" max="8414" width="12.7109375" style="10" customWidth="1"/>
    <col min="8415" max="8657" width="9.140625" style="10"/>
    <col min="8658" max="8658" width="14.7109375" style="10" customWidth="1"/>
    <col min="8659" max="8659" width="40.7109375" style="10" customWidth="1"/>
    <col min="8660" max="8660" width="6.7109375" style="10" customWidth="1"/>
    <col min="8661" max="8663" width="12.7109375" style="10" customWidth="1"/>
    <col min="8664" max="8664" width="14.7109375" style="10" customWidth="1"/>
    <col min="8665" max="8666" width="15.7109375" style="10" customWidth="1"/>
    <col min="8667" max="8670" width="12.7109375" style="10" customWidth="1"/>
    <col min="8671" max="8913" width="9.140625" style="10"/>
    <col min="8914" max="8914" width="14.7109375" style="10" customWidth="1"/>
    <col min="8915" max="8915" width="40.7109375" style="10" customWidth="1"/>
    <col min="8916" max="8916" width="6.7109375" style="10" customWidth="1"/>
    <col min="8917" max="8919" width="12.7109375" style="10" customWidth="1"/>
    <col min="8920" max="8920" width="14.7109375" style="10" customWidth="1"/>
    <col min="8921" max="8922" width="15.7109375" style="10" customWidth="1"/>
    <col min="8923" max="8926" width="12.7109375" style="10" customWidth="1"/>
    <col min="8927" max="9169" width="9.140625" style="10"/>
    <col min="9170" max="9170" width="14.7109375" style="10" customWidth="1"/>
    <col min="9171" max="9171" width="40.7109375" style="10" customWidth="1"/>
    <col min="9172" max="9172" width="6.7109375" style="10" customWidth="1"/>
    <col min="9173" max="9175" width="12.7109375" style="10" customWidth="1"/>
    <col min="9176" max="9176" width="14.7109375" style="10" customWidth="1"/>
    <col min="9177" max="9178" width="15.7109375" style="10" customWidth="1"/>
    <col min="9179" max="9182" width="12.7109375" style="10" customWidth="1"/>
    <col min="9183" max="9425" width="9.140625" style="10"/>
    <col min="9426" max="9426" width="14.7109375" style="10" customWidth="1"/>
    <col min="9427" max="9427" width="40.7109375" style="10" customWidth="1"/>
    <col min="9428" max="9428" width="6.7109375" style="10" customWidth="1"/>
    <col min="9429" max="9431" width="12.7109375" style="10" customWidth="1"/>
    <col min="9432" max="9432" width="14.7109375" style="10" customWidth="1"/>
    <col min="9433" max="9434" width="15.7109375" style="10" customWidth="1"/>
    <col min="9435" max="9438" width="12.7109375" style="10" customWidth="1"/>
    <col min="9439" max="9681" width="9.140625" style="10"/>
    <col min="9682" max="9682" width="14.7109375" style="10" customWidth="1"/>
    <col min="9683" max="9683" width="40.7109375" style="10" customWidth="1"/>
    <col min="9684" max="9684" width="6.7109375" style="10" customWidth="1"/>
    <col min="9685" max="9687" width="12.7109375" style="10" customWidth="1"/>
    <col min="9688" max="9688" width="14.7109375" style="10" customWidth="1"/>
    <col min="9689" max="9690" width="15.7109375" style="10" customWidth="1"/>
    <col min="9691" max="9694" width="12.7109375" style="10" customWidth="1"/>
    <col min="9695" max="9937" width="9.140625" style="10"/>
    <col min="9938" max="9938" width="14.7109375" style="10" customWidth="1"/>
    <col min="9939" max="9939" width="40.7109375" style="10" customWidth="1"/>
    <col min="9940" max="9940" width="6.7109375" style="10" customWidth="1"/>
    <col min="9941" max="9943" width="12.7109375" style="10" customWidth="1"/>
    <col min="9944" max="9944" width="14.7109375" style="10" customWidth="1"/>
    <col min="9945" max="9946" width="15.7109375" style="10" customWidth="1"/>
    <col min="9947" max="9950" width="12.7109375" style="10" customWidth="1"/>
    <col min="9951" max="10193" width="9.140625" style="10"/>
    <col min="10194" max="10194" width="14.7109375" style="10" customWidth="1"/>
    <col min="10195" max="10195" width="40.7109375" style="10" customWidth="1"/>
    <col min="10196" max="10196" width="6.7109375" style="10" customWidth="1"/>
    <col min="10197" max="10199" width="12.7109375" style="10" customWidth="1"/>
    <col min="10200" max="10200" width="14.7109375" style="10" customWidth="1"/>
    <col min="10201" max="10202" width="15.7109375" style="10" customWidth="1"/>
    <col min="10203" max="10206" width="12.7109375" style="10" customWidth="1"/>
    <col min="10207" max="10449" width="9.140625" style="10"/>
    <col min="10450" max="10450" width="14.7109375" style="10" customWidth="1"/>
    <col min="10451" max="10451" width="40.7109375" style="10" customWidth="1"/>
    <col min="10452" max="10452" width="6.7109375" style="10" customWidth="1"/>
    <col min="10453" max="10455" width="12.7109375" style="10" customWidth="1"/>
    <col min="10456" max="10456" width="14.7109375" style="10" customWidth="1"/>
    <col min="10457" max="10458" width="15.7109375" style="10" customWidth="1"/>
    <col min="10459" max="10462" width="12.7109375" style="10" customWidth="1"/>
    <col min="10463" max="10705" width="9.140625" style="10"/>
    <col min="10706" max="10706" width="14.7109375" style="10" customWidth="1"/>
    <col min="10707" max="10707" width="40.7109375" style="10" customWidth="1"/>
    <col min="10708" max="10708" width="6.7109375" style="10" customWidth="1"/>
    <col min="10709" max="10711" width="12.7109375" style="10" customWidth="1"/>
    <col min="10712" max="10712" width="14.7109375" style="10" customWidth="1"/>
    <col min="10713" max="10714" width="15.7109375" style="10" customWidth="1"/>
    <col min="10715" max="10718" width="12.7109375" style="10" customWidth="1"/>
    <col min="10719" max="10961" width="9.140625" style="10"/>
    <col min="10962" max="10962" width="14.7109375" style="10" customWidth="1"/>
    <col min="10963" max="10963" width="40.7109375" style="10" customWidth="1"/>
    <col min="10964" max="10964" width="6.7109375" style="10" customWidth="1"/>
    <col min="10965" max="10967" width="12.7109375" style="10" customWidth="1"/>
    <col min="10968" max="10968" width="14.7109375" style="10" customWidth="1"/>
    <col min="10969" max="10970" width="15.7109375" style="10" customWidth="1"/>
    <col min="10971" max="10974" width="12.7109375" style="10" customWidth="1"/>
    <col min="10975" max="11217" width="9.140625" style="10"/>
    <col min="11218" max="11218" width="14.7109375" style="10" customWidth="1"/>
    <col min="11219" max="11219" width="40.7109375" style="10" customWidth="1"/>
    <col min="11220" max="11220" width="6.7109375" style="10" customWidth="1"/>
    <col min="11221" max="11223" width="12.7109375" style="10" customWidth="1"/>
    <col min="11224" max="11224" width="14.7109375" style="10" customWidth="1"/>
    <col min="11225" max="11226" width="15.7109375" style="10" customWidth="1"/>
    <col min="11227" max="11230" width="12.7109375" style="10" customWidth="1"/>
    <col min="11231" max="11473" width="9.140625" style="10"/>
    <col min="11474" max="11474" width="14.7109375" style="10" customWidth="1"/>
    <col min="11475" max="11475" width="40.7109375" style="10" customWidth="1"/>
    <col min="11476" max="11476" width="6.7109375" style="10" customWidth="1"/>
    <col min="11477" max="11479" width="12.7109375" style="10" customWidth="1"/>
    <col min="11480" max="11480" width="14.7109375" style="10" customWidth="1"/>
    <col min="11481" max="11482" width="15.7109375" style="10" customWidth="1"/>
    <col min="11483" max="11486" width="12.7109375" style="10" customWidth="1"/>
    <col min="11487" max="11729" width="9.140625" style="10"/>
    <col min="11730" max="11730" width="14.7109375" style="10" customWidth="1"/>
    <col min="11731" max="11731" width="40.7109375" style="10" customWidth="1"/>
    <col min="11732" max="11732" width="6.7109375" style="10" customWidth="1"/>
    <col min="11733" max="11735" width="12.7109375" style="10" customWidth="1"/>
    <col min="11736" max="11736" width="14.7109375" style="10" customWidth="1"/>
    <col min="11737" max="11738" width="15.7109375" style="10" customWidth="1"/>
    <col min="11739" max="11742" width="12.7109375" style="10" customWidth="1"/>
    <col min="11743" max="11985" width="9.140625" style="10"/>
    <col min="11986" max="11986" width="14.7109375" style="10" customWidth="1"/>
    <col min="11987" max="11987" width="40.7109375" style="10" customWidth="1"/>
    <col min="11988" max="11988" width="6.7109375" style="10" customWidth="1"/>
    <col min="11989" max="11991" width="12.7109375" style="10" customWidth="1"/>
    <col min="11992" max="11992" width="14.7109375" style="10" customWidth="1"/>
    <col min="11993" max="11994" width="15.7109375" style="10" customWidth="1"/>
    <col min="11995" max="11998" width="12.7109375" style="10" customWidth="1"/>
    <col min="11999" max="12241" width="9.140625" style="10"/>
    <col min="12242" max="12242" width="14.7109375" style="10" customWidth="1"/>
    <col min="12243" max="12243" width="40.7109375" style="10" customWidth="1"/>
    <col min="12244" max="12244" width="6.7109375" style="10" customWidth="1"/>
    <col min="12245" max="12247" width="12.7109375" style="10" customWidth="1"/>
    <col min="12248" max="12248" width="14.7109375" style="10" customWidth="1"/>
    <col min="12249" max="12250" width="15.7109375" style="10" customWidth="1"/>
    <col min="12251" max="12254" width="12.7109375" style="10" customWidth="1"/>
    <col min="12255" max="12497" width="9.140625" style="10"/>
    <col min="12498" max="12498" width="14.7109375" style="10" customWidth="1"/>
    <col min="12499" max="12499" width="40.7109375" style="10" customWidth="1"/>
    <col min="12500" max="12500" width="6.7109375" style="10" customWidth="1"/>
    <col min="12501" max="12503" width="12.7109375" style="10" customWidth="1"/>
    <col min="12504" max="12504" width="14.7109375" style="10" customWidth="1"/>
    <col min="12505" max="12506" width="15.7109375" style="10" customWidth="1"/>
    <col min="12507" max="12510" width="12.7109375" style="10" customWidth="1"/>
    <col min="12511" max="12753" width="9.140625" style="10"/>
    <col min="12754" max="12754" width="14.7109375" style="10" customWidth="1"/>
    <col min="12755" max="12755" width="40.7109375" style="10" customWidth="1"/>
    <col min="12756" max="12756" width="6.7109375" style="10" customWidth="1"/>
    <col min="12757" max="12759" width="12.7109375" style="10" customWidth="1"/>
    <col min="12760" max="12760" width="14.7109375" style="10" customWidth="1"/>
    <col min="12761" max="12762" width="15.7109375" style="10" customWidth="1"/>
    <col min="12763" max="12766" width="12.7109375" style="10" customWidth="1"/>
    <col min="12767" max="13009" width="9.140625" style="10"/>
    <col min="13010" max="13010" width="14.7109375" style="10" customWidth="1"/>
    <col min="13011" max="13011" width="40.7109375" style="10" customWidth="1"/>
    <col min="13012" max="13012" width="6.7109375" style="10" customWidth="1"/>
    <col min="13013" max="13015" width="12.7109375" style="10" customWidth="1"/>
    <col min="13016" max="13016" width="14.7109375" style="10" customWidth="1"/>
    <col min="13017" max="13018" width="15.7109375" style="10" customWidth="1"/>
    <col min="13019" max="13022" width="12.7109375" style="10" customWidth="1"/>
    <col min="13023" max="13265" width="9.140625" style="10"/>
    <col min="13266" max="13266" width="14.7109375" style="10" customWidth="1"/>
    <col min="13267" max="13267" width="40.7109375" style="10" customWidth="1"/>
    <col min="13268" max="13268" width="6.7109375" style="10" customWidth="1"/>
    <col min="13269" max="13271" width="12.7109375" style="10" customWidth="1"/>
    <col min="13272" max="13272" width="14.7109375" style="10" customWidth="1"/>
    <col min="13273" max="13274" width="15.7109375" style="10" customWidth="1"/>
    <col min="13275" max="13278" width="12.7109375" style="10" customWidth="1"/>
    <col min="13279" max="13521" width="9.140625" style="10"/>
    <col min="13522" max="13522" width="14.7109375" style="10" customWidth="1"/>
    <col min="13523" max="13523" width="40.7109375" style="10" customWidth="1"/>
    <col min="13524" max="13524" width="6.7109375" style="10" customWidth="1"/>
    <col min="13525" max="13527" width="12.7109375" style="10" customWidth="1"/>
    <col min="13528" max="13528" width="14.7109375" style="10" customWidth="1"/>
    <col min="13529" max="13530" width="15.7109375" style="10" customWidth="1"/>
    <col min="13531" max="13534" width="12.7109375" style="10" customWidth="1"/>
    <col min="13535" max="13777" width="9.140625" style="10"/>
    <col min="13778" max="13778" width="14.7109375" style="10" customWidth="1"/>
    <col min="13779" max="13779" width="40.7109375" style="10" customWidth="1"/>
    <col min="13780" max="13780" width="6.7109375" style="10" customWidth="1"/>
    <col min="13781" max="13783" width="12.7109375" style="10" customWidth="1"/>
    <col min="13784" max="13784" width="14.7109375" style="10" customWidth="1"/>
    <col min="13785" max="13786" width="15.7109375" style="10" customWidth="1"/>
    <col min="13787" max="13790" width="12.7109375" style="10" customWidth="1"/>
    <col min="13791" max="14033" width="9.140625" style="10"/>
    <col min="14034" max="14034" width="14.7109375" style="10" customWidth="1"/>
    <col min="14035" max="14035" width="40.7109375" style="10" customWidth="1"/>
    <col min="14036" max="14036" width="6.7109375" style="10" customWidth="1"/>
    <col min="14037" max="14039" width="12.7109375" style="10" customWidth="1"/>
    <col min="14040" max="14040" width="14.7109375" style="10" customWidth="1"/>
    <col min="14041" max="14042" width="15.7109375" style="10" customWidth="1"/>
    <col min="14043" max="14046" width="12.7109375" style="10" customWidth="1"/>
    <col min="14047" max="14289" width="9.140625" style="10"/>
    <col min="14290" max="14290" width="14.7109375" style="10" customWidth="1"/>
    <col min="14291" max="14291" width="40.7109375" style="10" customWidth="1"/>
    <col min="14292" max="14292" width="6.7109375" style="10" customWidth="1"/>
    <col min="14293" max="14295" width="12.7109375" style="10" customWidth="1"/>
    <col min="14296" max="14296" width="14.7109375" style="10" customWidth="1"/>
    <col min="14297" max="14298" width="15.7109375" style="10" customWidth="1"/>
    <col min="14299" max="14302" width="12.7109375" style="10" customWidth="1"/>
    <col min="14303" max="14545" width="9.140625" style="10"/>
    <col min="14546" max="14546" width="14.7109375" style="10" customWidth="1"/>
    <col min="14547" max="14547" width="40.7109375" style="10" customWidth="1"/>
    <col min="14548" max="14548" width="6.7109375" style="10" customWidth="1"/>
    <col min="14549" max="14551" width="12.7109375" style="10" customWidth="1"/>
    <col min="14552" max="14552" width="14.7109375" style="10" customWidth="1"/>
    <col min="14553" max="14554" width="15.7109375" style="10" customWidth="1"/>
    <col min="14555" max="14558" width="12.7109375" style="10" customWidth="1"/>
    <col min="14559" max="14801" width="9.140625" style="10"/>
    <col min="14802" max="14802" width="14.7109375" style="10" customWidth="1"/>
    <col min="14803" max="14803" width="40.7109375" style="10" customWidth="1"/>
    <col min="14804" max="14804" width="6.7109375" style="10" customWidth="1"/>
    <col min="14805" max="14807" width="12.7109375" style="10" customWidth="1"/>
    <col min="14808" max="14808" width="14.7109375" style="10" customWidth="1"/>
    <col min="14809" max="14810" width="15.7109375" style="10" customWidth="1"/>
    <col min="14811" max="14814" width="12.7109375" style="10" customWidth="1"/>
    <col min="14815" max="15057" width="9.140625" style="10"/>
    <col min="15058" max="15058" width="14.7109375" style="10" customWidth="1"/>
    <col min="15059" max="15059" width="40.7109375" style="10" customWidth="1"/>
    <col min="15060" max="15060" width="6.7109375" style="10" customWidth="1"/>
    <col min="15061" max="15063" width="12.7109375" style="10" customWidth="1"/>
    <col min="15064" max="15064" width="14.7109375" style="10" customWidth="1"/>
    <col min="15065" max="15066" width="15.7109375" style="10" customWidth="1"/>
    <col min="15067" max="15070" width="12.7109375" style="10" customWidth="1"/>
    <col min="15071" max="15313" width="9.140625" style="10"/>
    <col min="15314" max="15314" width="14.7109375" style="10" customWidth="1"/>
    <col min="15315" max="15315" width="40.7109375" style="10" customWidth="1"/>
    <col min="15316" max="15316" width="6.7109375" style="10" customWidth="1"/>
    <col min="15317" max="15319" width="12.7109375" style="10" customWidth="1"/>
    <col min="15320" max="15320" width="14.7109375" style="10" customWidth="1"/>
    <col min="15321" max="15322" width="15.7109375" style="10" customWidth="1"/>
    <col min="15323" max="15326" width="12.7109375" style="10" customWidth="1"/>
    <col min="15327" max="15569" width="9.140625" style="10"/>
    <col min="15570" max="15570" width="14.7109375" style="10" customWidth="1"/>
    <col min="15571" max="15571" width="40.7109375" style="10" customWidth="1"/>
    <col min="15572" max="15572" width="6.7109375" style="10" customWidth="1"/>
    <col min="15573" max="15575" width="12.7109375" style="10" customWidth="1"/>
    <col min="15576" max="15576" width="14.7109375" style="10" customWidth="1"/>
    <col min="15577" max="15578" width="15.7109375" style="10" customWidth="1"/>
    <col min="15579" max="15582" width="12.7109375" style="10" customWidth="1"/>
    <col min="15583" max="15825" width="9.140625" style="10"/>
    <col min="15826" max="15826" width="14.7109375" style="10" customWidth="1"/>
    <col min="15827" max="15827" width="40.7109375" style="10" customWidth="1"/>
    <col min="15828" max="15828" width="6.7109375" style="10" customWidth="1"/>
    <col min="15829" max="15831" width="12.7109375" style="10" customWidth="1"/>
    <col min="15832" max="15832" width="14.7109375" style="10" customWidth="1"/>
    <col min="15833" max="15834" width="15.7109375" style="10" customWidth="1"/>
    <col min="15835" max="15838" width="12.7109375" style="10" customWidth="1"/>
    <col min="15839" max="16081" width="9.140625" style="10"/>
    <col min="16082" max="16082" width="14.7109375" style="10" customWidth="1"/>
    <col min="16083" max="16083" width="40.7109375" style="10" customWidth="1"/>
    <col min="16084" max="16084" width="6.7109375" style="10" customWidth="1"/>
    <col min="16085" max="16087" width="12.7109375" style="10" customWidth="1"/>
    <col min="16088" max="16088" width="14.7109375" style="10" customWidth="1"/>
    <col min="16089" max="16090" width="15.7109375" style="10" customWidth="1"/>
    <col min="16091" max="16094" width="12.7109375" style="10" customWidth="1"/>
    <col min="16095" max="16381" width="9.140625" style="10"/>
    <col min="16382" max="16384" width="9.140625" style="10" customWidth="1"/>
  </cols>
  <sheetData>
    <row r="1" spans="1:11" s="2" customFormat="1" x14ac:dyDescent="0.2">
      <c r="A1" s="1"/>
      <c r="B1" s="128" t="s">
        <v>97</v>
      </c>
      <c r="C1" s="128"/>
      <c r="D1" s="128"/>
      <c r="E1" s="128"/>
      <c r="F1" s="128"/>
      <c r="G1" s="128"/>
      <c r="H1" s="128"/>
      <c r="I1" s="128"/>
      <c r="J1" s="128"/>
    </row>
    <row r="2" spans="1:11" s="2" customFormat="1" x14ac:dyDescent="0.2">
      <c r="A2" s="1"/>
      <c r="B2" s="128" t="s">
        <v>0</v>
      </c>
      <c r="C2" s="128"/>
      <c r="D2" s="128"/>
      <c r="E2" s="128"/>
      <c r="F2" s="128"/>
      <c r="G2" s="128"/>
      <c r="H2" s="128"/>
      <c r="I2" s="128"/>
      <c r="J2" s="128"/>
    </row>
    <row r="3" spans="1:11" s="2" customFormat="1" x14ac:dyDescent="0.2">
      <c r="A3" s="1"/>
      <c r="B3" s="129" t="s">
        <v>98</v>
      </c>
      <c r="C3" s="129"/>
      <c r="D3" s="129"/>
      <c r="E3" s="129"/>
      <c r="F3" s="129"/>
      <c r="G3" s="129"/>
      <c r="H3" s="129"/>
      <c r="I3" s="129"/>
      <c r="J3" s="129"/>
    </row>
    <row r="4" spans="1:11" s="2" customFormat="1" x14ac:dyDescent="0.2">
      <c r="A4" s="4"/>
      <c r="B4" s="135"/>
      <c r="C4" s="135"/>
      <c r="D4" s="135"/>
      <c r="E4" s="135"/>
      <c r="F4" s="136"/>
      <c r="G4" s="130" t="s">
        <v>58</v>
      </c>
      <c r="H4" s="131"/>
      <c r="I4" s="131"/>
      <c r="J4" s="132"/>
    </row>
    <row r="5" spans="1:11" s="2" customFormat="1" x14ac:dyDescent="0.2">
      <c r="A5" s="8"/>
      <c r="B5" s="137"/>
      <c r="C5" s="137"/>
      <c r="D5" s="137"/>
      <c r="E5" s="137"/>
      <c r="F5" s="138"/>
      <c r="G5" s="133" t="s">
        <v>1</v>
      </c>
      <c r="H5" s="134"/>
      <c r="I5" s="139" t="s">
        <v>96</v>
      </c>
      <c r="J5" s="140"/>
    </row>
    <row r="6" spans="1:11" s="2" customFormat="1" ht="16.5" x14ac:dyDescent="0.2">
      <c r="A6" s="125" t="s">
        <v>11</v>
      </c>
      <c r="B6" s="141" t="str">
        <f>"FORNECIMENTO, TRANSPORTE E INSTALAÇÃO DE MÓDULOS SANITÁRIOS COM TRATAMENTO POR DESIDRATAÇÃO - "&amp;A7</f>
        <v>FORNECIMENTO, TRANSPORTE E INSTALAÇÃO DE MÓDULOS SANITÁRIOS COM TRATAMENTO POR DESIDRATAÇÃO - MINAS GERAIS</v>
      </c>
      <c r="C6" s="141"/>
      <c r="D6" s="141"/>
      <c r="E6" s="141"/>
      <c r="F6" s="142"/>
      <c r="G6" s="133" t="s">
        <v>12</v>
      </c>
      <c r="H6" s="134"/>
      <c r="I6" s="148">
        <v>0.23499999999999999</v>
      </c>
      <c r="J6" s="149"/>
    </row>
    <row r="7" spans="1:11" s="2" customFormat="1" ht="17.25" x14ac:dyDescent="0.2">
      <c r="A7" s="123" t="s">
        <v>103</v>
      </c>
      <c r="B7" s="153"/>
      <c r="C7" s="153"/>
      <c r="D7" s="153"/>
      <c r="E7" s="153"/>
      <c r="F7" s="154"/>
      <c r="G7" s="133" t="s">
        <v>13</v>
      </c>
      <c r="H7" s="134"/>
      <c r="I7" s="148">
        <v>0.111</v>
      </c>
      <c r="J7" s="149"/>
    </row>
    <row r="8" spans="1:11" s="2" customFormat="1" ht="17.25" x14ac:dyDescent="0.2">
      <c r="A8" s="124"/>
      <c r="B8" s="155" t="s">
        <v>59</v>
      </c>
      <c r="C8" s="155"/>
      <c r="D8" s="155"/>
      <c r="E8" s="155"/>
      <c r="F8" s="156"/>
      <c r="G8" s="133" t="s">
        <v>48</v>
      </c>
      <c r="H8" s="134"/>
      <c r="I8" s="150">
        <v>300</v>
      </c>
      <c r="J8" s="151"/>
    </row>
    <row r="9" spans="1:11" s="19" customFormat="1" ht="34.9" customHeight="1" x14ac:dyDescent="0.2">
      <c r="A9" s="124"/>
      <c r="B9" s="126"/>
      <c r="C9" s="126"/>
      <c r="D9" s="126"/>
      <c r="E9" s="126"/>
      <c r="F9" s="126"/>
      <c r="G9" s="144" t="s">
        <v>107</v>
      </c>
      <c r="H9" s="144"/>
      <c r="I9" s="145">
        <f>ROUND(J28,2)</f>
        <v>0</v>
      </c>
      <c r="J9" s="145"/>
    </row>
    <row r="10" spans="1:11" s="2" customFormat="1" x14ac:dyDescent="0.2">
      <c r="A10" s="143"/>
      <c r="B10" s="143"/>
      <c r="C10" s="143"/>
      <c r="D10" s="143"/>
      <c r="E10" s="143"/>
      <c r="F10" s="143"/>
      <c r="G10" s="143"/>
      <c r="H10" s="143"/>
      <c r="I10" s="143"/>
      <c r="J10" s="143"/>
    </row>
    <row r="11" spans="1:11" s="5" customFormat="1" ht="51.75" x14ac:dyDescent="0.2">
      <c r="A11" s="99" t="s">
        <v>2</v>
      </c>
      <c r="B11" s="100" t="s">
        <v>51</v>
      </c>
      <c r="C11" s="100" t="s">
        <v>25</v>
      </c>
      <c r="D11" s="100" t="s">
        <v>4</v>
      </c>
      <c r="E11" s="101" t="s">
        <v>53</v>
      </c>
      <c r="F11" s="101" t="s">
        <v>21</v>
      </c>
      <c r="G11" s="102" t="s">
        <v>22</v>
      </c>
      <c r="H11" s="102" t="s">
        <v>23</v>
      </c>
      <c r="I11" s="101" t="s">
        <v>24</v>
      </c>
      <c r="J11" s="101" t="s">
        <v>52</v>
      </c>
    </row>
    <row r="12" spans="1:11" s="16" customFormat="1" ht="24.95" customHeight="1" x14ac:dyDescent="0.25">
      <c r="A12" s="103" t="s">
        <v>5</v>
      </c>
      <c r="B12" s="127" t="s">
        <v>17</v>
      </c>
      <c r="C12" s="127"/>
      <c r="D12" s="127"/>
      <c r="E12" s="127"/>
      <c r="F12" s="127"/>
      <c r="G12" s="127"/>
      <c r="H12" s="127"/>
      <c r="I12" s="104">
        <f>ROUND(I16+I22+I14,2)</f>
        <v>0</v>
      </c>
      <c r="J12" s="104">
        <f>ROUND(I12/$I$8,2)</f>
        <v>0</v>
      </c>
    </row>
    <row r="13" spans="1:11" s="16" customFormat="1" ht="24.95" customHeight="1" x14ac:dyDescent="0.25">
      <c r="A13" s="105" t="s">
        <v>6</v>
      </c>
      <c r="B13" s="106" t="s">
        <v>66</v>
      </c>
      <c r="C13" s="107"/>
      <c r="D13" s="107"/>
      <c r="E13" s="107"/>
      <c r="F13" s="107"/>
      <c r="G13" s="107"/>
      <c r="H13" s="107"/>
      <c r="I13" s="107"/>
      <c r="J13" s="107"/>
    </row>
    <row r="14" spans="1:11" s="16" customFormat="1" ht="24.95" customHeight="1" x14ac:dyDescent="0.25">
      <c r="A14" s="108" t="s">
        <v>64</v>
      </c>
      <c r="B14" s="107" t="s">
        <v>67</v>
      </c>
      <c r="C14" s="109" t="s">
        <v>61</v>
      </c>
      <c r="D14" s="110" t="s">
        <v>9</v>
      </c>
      <c r="E14" s="110" t="s">
        <v>68</v>
      </c>
      <c r="F14" s="110">
        <v>5.76</v>
      </c>
      <c r="G14" s="111"/>
      <c r="H14" s="112"/>
      <c r="I14" s="113">
        <f t="shared" ref="I14" si="0">ROUND(ROUND(F14,2)*ROUND(H14,2),2)</f>
        <v>0</v>
      </c>
      <c r="J14" s="113">
        <f>ROUND(I14/$I$8,2)</f>
        <v>0</v>
      </c>
    </row>
    <row r="15" spans="1:11" s="39" customFormat="1" ht="24.95" customHeight="1" x14ac:dyDescent="0.25">
      <c r="A15" s="157" t="s">
        <v>18</v>
      </c>
      <c r="B15" s="157"/>
      <c r="C15" s="157"/>
      <c r="D15" s="157"/>
      <c r="E15" s="157"/>
      <c r="F15" s="157"/>
      <c r="G15" s="157"/>
      <c r="H15" s="157"/>
      <c r="I15" s="157"/>
      <c r="J15" s="157"/>
      <c r="K15" s="69"/>
    </row>
    <row r="16" spans="1:11" s="16" customFormat="1" ht="24.95" customHeight="1" x14ac:dyDescent="0.25">
      <c r="A16" s="114" t="s">
        <v>7</v>
      </c>
      <c r="B16" s="127" t="s">
        <v>100</v>
      </c>
      <c r="C16" s="127"/>
      <c r="D16" s="127"/>
      <c r="E16" s="127"/>
      <c r="F16" s="127"/>
      <c r="G16" s="127"/>
      <c r="H16" s="127"/>
      <c r="I16" s="104">
        <f>ROUND(SUM(I17:I20),2)</f>
        <v>0</v>
      </c>
      <c r="J16" s="104">
        <f>ROUND(I16/$I$8,2)</f>
        <v>0</v>
      </c>
    </row>
    <row r="17" spans="1:11" s="16" customFormat="1" ht="24.95" customHeight="1" x14ac:dyDescent="0.25">
      <c r="A17" s="115" t="s">
        <v>14</v>
      </c>
      <c r="B17" s="116" t="s">
        <v>85</v>
      </c>
      <c r="C17" s="117" t="s">
        <v>62</v>
      </c>
      <c r="D17" s="118" t="s">
        <v>20</v>
      </c>
      <c r="E17" s="112">
        <v>104.47666666666667</v>
      </c>
      <c r="F17" s="112">
        <v>31343.000000000004</v>
      </c>
      <c r="G17" s="112"/>
      <c r="H17" s="112"/>
      <c r="I17" s="112">
        <f>ROUND(ROUND(F17,2)*ROUND(H17,2),2)</f>
        <v>0</v>
      </c>
      <c r="J17" s="112">
        <f>I17/$I$8</f>
        <v>0</v>
      </c>
    </row>
    <row r="18" spans="1:11" ht="24.95" customHeight="1" x14ac:dyDescent="0.25">
      <c r="A18" s="115" t="s">
        <v>79</v>
      </c>
      <c r="B18" s="116" t="s">
        <v>95</v>
      </c>
      <c r="C18" s="117" t="s">
        <v>63</v>
      </c>
      <c r="D18" s="118" t="s">
        <v>20</v>
      </c>
      <c r="E18" s="112">
        <v>4.58</v>
      </c>
      <c r="F18" s="112">
        <v>1374</v>
      </c>
      <c r="G18" s="112"/>
      <c r="H18" s="112"/>
      <c r="I18" s="112">
        <f>ROUND(ROUND(F18,2)*ROUND(H18,2),2)</f>
        <v>0</v>
      </c>
      <c r="J18" s="112">
        <f>I18/$I$8</f>
        <v>0</v>
      </c>
      <c r="K18" s="15"/>
    </row>
    <row r="19" spans="1:11" ht="24.95" customHeight="1" x14ac:dyDescent="0.25">
      <c r="A19" s="115" t="s">
        <v>80</v>
      </c>
      <c r="B19" s="116" t="s">
        <v>87</v>
      </c>
      <c r="C19" s="117" t="s">
        <v>82</v>
      </c>
      <c r="D19" s="118" t="s">
        <v>20</v>
      </c>
      <c r="E19" s="112">
        <v>2.2799999999999998</v>
      </c>
      <c r="F19" s="112">
        <v>685.05</v>
      </c>
      <c r="G19" s="112"/>
      <c r="H19" s="112"/>
      <c r="I19" s="112">
        <f t="shared" ref="I19:I20" si="1">ROUND(ROUND(F19,2)*ROUND(H19,2),2)</f>
        <v>0</v>
      </c>
      <c r="J19" s="112">
        <f t="shared" ref="J19:J20" si="2">I19/$I$8</f>
        <v>0</v>
      </c>
      <c r="K19" s="15"/>
    </row>
    <row r="20" spans="1:11" ht="24.95" customHeight="1" x14ac:dyDescent="0.25">
      <c r="A20" s="115" t="s">
        <v>83</v>
      </c>
      <c r="B20" s="116" t="s">
        <v>88</v>
      </c>
      <c r="C20" s="117" t="s">
        <v>84</v>
      </c>
      <c r="D20" s="118" t="s">
        <v>20</v>
      </c>
      <c r="E20" s="112">
        <v>6.85</v>
      </c>
      <c r="F20" s="112">
        <v>2055.14</v>
      </c>
      <c r="G20" s="112"/>
      <c r="H20" s="112"/>
      <c r="I20" s="112">
        <f t="shared" si="1"/>
        <v>0</v>
      </c>
      <c r="J20" s="112">
        <f t="shared" si="2"/>
        <v>0</v>
      </c>
      <c r="K20" s="15"/>
    </row>
    <row r="21" spans="1:11" s="39" customFormat="1" ht="24.95" customHeight="1" x14ac:dyDescent="0.25">
      <c r="A21" s="158"/>
      <c r="B21" s="158"/>
      <c r="C21" s="158"/>
      <c r="D21" s="158"/>
      <c r="E21" s="158"/>
      <c r="F21" s="158"/>
      <c r="G21" s="158"/>
      <c r="H21" s="158"/>
      <c r="I21" s="158"/>
      <c r="J21" s="158"/>
      <c r="K21" s="15"/>
    </row>
    <row r="22" spans="1:11" s="16" customFormat="1" ht="24.95" customHeight="1" x14ac:dyDescent="0.25">
      <c r="A22" s="114" t="s">
        <v>30</v>
      </c>
      <c r="B22" s="127" t="s">
        <v>101</v>
      </c>
      <c r="C22" s="127"/>
      <c r="D22" s="127"/>
      <c r="E22" s="127"/>
      <c r="F22" s="127"/>
      <c r="G22" s="127"/>
      <c r="H22" s="127"/>
      <c r="I22" s="104">
        <f>ROUND(SUBTOTAL(9,I23:I23),2)</f>
        <v>0</v>
      </c>
      <c r="J22" s="104">
        <f>ROUND(I22/$I$8,2)</f>
        <v>0</v>
      </c>
    </row>
    <row r="23" spans="1:11" ht="39.75" customHeight="1" x14ac:dyDescent="0.25">
      <c r="A23" s="115" t="s">
        <v>81</v>
      </c>
      <c r="B23" s="116" t="s">
        <v>102</v>
      </c>
      <c r="C23" s="118" t="s">
        <v>50</v>
      </c>
      <c r="D23" s="118" t="s">
        <v>10</v>
      </c>
      <c r="E23" s="112">
        <v>1</v>
      </c>
      <c r="F23" s="112">
        <v>300</v>
      </c>
      <c r="G23" s="112"/>
      <c r="H23" s="112"/>
      <c r="I23" s="112">
        <f t="shared" ref="I23" si="3">ROUND(ROUND(F23,2)*ROUND(H23,2),2)</f>
        <v>0</v>
      </c>
      <c r="J23" s="112">
        <f>I23/$I$8</f>
        <v>0</v>
      </c>
    </row>
    <row r="24" spans="1:11" ht="24.95" customHeight="1" x14ac:dyDescent="0.25">
      <c r="A24" s="152" t="s">
        <v>18</v>
      </c>
      <c r="B24" s="152"/>
      <c r="C24" s="152"/>
      <c r="D24" s="152"/>
      <c r="E24" s="152"/>
      <c r="F24" s="152"/>
      <c r="G24" s="152"/>
      <c r="H24" s="152"/>
      <c r="I24" s="152"/>
      <c r="J24" s="152"/>
    </row>
    <row r="25" spans="1:11" s="16" customFormat="1" ht="24.95" customHeight="1" x14ac:dyDescent="0.25">
      <c r="A25" s="119" t="s">
        <v>8</v>
      </c>
      <c r="B25" s="127" t="s">
        <v>60</v>
      </c>
      <c r="C25" s="127"/>
      <c r="D25" s="127"/>
      <c r="E25" s="127"/>
      <c r="F25" s="127"/>
      <c r="G25" s="127"/>
      <c r="H25" s="127"/>
      <c r="I25" s="104">
        <f>ROUND(SUBTOTAL(9,I26),2)</f>
        <v>0</v>
      </c>
      <c r="J25" s="104">
        <f>ROUND(I25/$I$8,2)</f>
        <v>0</v>
      </c>
    </row>
    <row r="26" spans="1:11" ht="24.95" customHeight="1" x14ac:dyDescent="0.25">
      <c r="A26" s="120" t="s">
        <v>16</v>
      </c>
      <c r="B26" s="116" t="s">
        <v>99</v>
      </c>
      <c r="C26" s="118" t="s">
        <v>49</v>
      </c>
      <c r="D26" s="118" t="s">
        <v>10</v>
      </c>
      <c r="E26" s="112">
        <v>1</v>
      </c>
      <c r="F26" s="112">
        <v>300</v>
      </c>
      <c r="G26" s="112"/>
      <c r="H26" s="112"/>
      <c r="I26" s="112">
        <f>ROUND(ROUND(F26,2)*ROUND(H26,2),2)</f>
        <v>0</v>
      </c>
      <c r="J26" s="112">
        <f>I26/$I$8</f>
        <v>0</v>
      </c>
      <c r="K26" s="32"/>
    </row>
    <row r="27" spans="1:11" ht="24.95" customHeight="1" x14ac:dyDescent="0.25">
      <c r="A27" s="146"/>
      <c r="B27" s="146"/>
      <c r="C27" s="146"/>
      <c r="D27" s="146"/>
      <c r="E27" s="146"/>
      <c r="F27" s="146"/>
      <c r="G27" s="146"/>
      <c r="H27" s="146"/>
      <c r="I27" s="146"/>
      <c r="J27" s="146"/>
    </row>
    <row r="28" spans="1:11" s="17" customFormat="1" ht="24.95" customHeight="1" x14ac:dyDescent="0.25">
      <c r="A28" s="147" t="s">
        <v>26</v>
      </c>
      <c r="B28" s="147"/>
      <c r="C28" s="121"/>
      <c r="D28" s="121"/>
      <c r="E28" s="121"/>
      <c r="F28" s="121"/>
      <c r="G28" s="121"/>
      <c r="H28" s="121"/>
      <c r="I28" s="122">
        <f>I12+I25</f>
        <v>0</v>
      </c>
      <c r="J28" s="122">
        <f>I28/I8</f>
        <v>0</v>
      </c>
    </row>
  </sheetData>
  <mergeCells count="29">
    <mergeCell ref="A27:J27"/>
    <mergeCell ref="A28:B28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A10:J10"/>
    <mergeCell ref="G9:H9"/>
    <mergeCell ref="I9:J9"/>
  </mergeCells>
  <phoneticPr fontId="18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38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9525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L77"/>
  <sheetViews>
    <sheetView view="pageBreakPreview" zoomScale="85" zoomScaleNormal="100" zoomScaleSheetLayoutView="85" workbookViewId="0">
      <pane ySplit="9" topLeftCell="A28" activePane="bottomLeft" state="frozen"/>
      <selection activeCell="B41" sqref="B41"/>
      <selection pane="bottomLeft" activeCell="G36" sqref="G36:H38"/>
    </sheetView>
  </sheetViews>
  <sheetFormatPr defaultRowHeight="15.75" x14ac:dyDescent="0.25"/>
  <cols>
    <col min="1" max="1" width="12.7109375" style="12" customWidth="1"/>
    <col min="2" max="2" width="16.28515625" style="21" customWidth="1"/>
    <col min="3" max="3" width="11.5703125" style="12" bestFit="1" customWidth="1"/>
    <col min="4" max="4" width="45.7109375" style="13" customWidth="1"/>
    <col min="5" max="5" width="9.28515625" style="10" bestFit="1" customWidth="1"/>
    <col min="6" max="6" width="13.7109375" style="22" bestFit="1" customWidth="1"/>
    <col min="7" max="7" width="12.7109375" style="11" customWidth="1"/>
    <col min="8" max="8" width="22.7109375" style="11" customWidth="1"/>
    <col min="9" max="9" width="9.140625" style="10"/>
    <col min="10" max="10" width="10.140625" style="10" bestFit="1" customWidth="1"/>
    <col min="11" max="253" width="9.140625" style="10"/>
    <col min="254" max="254" width="12.7109375" style="10" customWidth="1"/>
    <col min="255" max="255" width="2.7109375" style="10" customWidth="1"/>
    <col min="256" max="256" width="12.7109375" style="10" customWidth="1"/>
    <col min="257" max="257" width="45.7109375" style="10" customWidth="1"/>
    <col min="258" max="258" width="8.7109375" style="10" customWidth="1"/>
    <col min="259" max="261" width="12.7109375" style="10" customWidth="1"/>
    <col min="262" max="509" width="9.140625" style="10"/>
    <col min="510" max="510" width="12.7109375" style="10" customWidth="1"/>
    <col min="511" max="511" width="2.7109375" style="10" customWidth="1"/>
    <col min="512" max="512" width="12.7109375" style="10" customWidth="1"/>
    <col min="513" max="513" width="45.7109375" style="10" customWidth="1"/>
    <col min="514" max="514" width="8.7109375" style="10" customWidth="1"/>
    <col min="515" max="517" width="12.7109375" style="10" customWidth="1"/>
    <col min="518" max="765" width="9.140625" style="10"/>
    <col min="766" max="766" width="12.7109375" style="10" customWidth="1"/>
    <col min="767" max="767" width="2.7109375" style="10" customWidth="1"/>
    <col min="768" max="768" width="12.7109375" style="10" customWidth="1"/>
    <col min="769" max="769" width="45.7109375" style="10" customWidth="1"/>
    <col min="770" max="770" width="8.7109375" style="10" customWidth="1"/>
    <col min="771" max="773" width="12.7109375" style="10" customWidth="1"/>
    <col min="774" max="1021" width="9.140625" style="10"/>
    <col min="1022" max="1022" width="12.7109375" style="10" customWidth="1"/>
    <col min="1023" max="1023" width="2.7109375" style="10" customWidth="1"/>
    <col min="1024" max="1024" width="12.7109375" style="10" customWidth="1"/>
    <col min="1025" max="1025" width="45.7109375" style="10" customWidth="1"/>
    <col min="1026" max="1026" width="8.7109375" style="10" customWidth="1"/>
    <col min="1027" max="1029" width="12.7109375" style="10" customWidth="1"/>
    <col min="1030" max="1277" width="9.140625" style="10"/>
    <col min="1278" max="1278" width="12.7109375" style="10" customWidth="1"/>
    <col min="1279" max="1279" width="2.7109375" style="10" customWidth="1"/>
    <col min="1280" max="1280" width="12.7109375" style="10" customWidth="1"/>
    <col min="1281" max="1281" width="45.7109375" style="10" customWidth="1"/>
    <col min="1282" max="1282" width="8.7109375" style="10" customWidth="1"/>
    <col min="1283" max="1285" width="12.7109375" style="10" customWidth="1"/>
    <col min="1286" max="1533" width="9.140625" style="10"/>
    <col min="1534" max="1534" width="12.7109375" style="10" customWidth="1"/>
    <col min="1535" max="1535" width="2.7109375" style="10" customWidth="1"/>
    <col min="1536" max="1536" width="12.7109375" style="10" customWidth="1"/>
    <col min="1537" max="1537" width="45.7109375" style="10" customWidth="1"/>
    <col min="1538" max="1538" width="8.7109375" style="10" customWidth="1"/>
    <col min="1539" max="1541" width="12.7109375" style="10" customWidth="1"/>
    <col min="1542" max="1789" width="9.140625" style="10"/>
    <col min="1790" max="1790" width="12.7109375" style="10" customWidth="1"/>
    <col min="1791" max="1791" width="2.7109375" style="10" customWidth="1"/>
    <col min="1792" max="1792" width="12.7109375" style="10" customWidth="1"/>
    <col min="1793" max="1793" width="45.7109375" style="10" customWidth="1"/>
    <col min="1794" max="1794" width="8.7109375" style="10" customWidth="1"/>
    <col min="1795" max="1797" width="12.7109375" style="10" customWidth="1"/>
    <col min="1798" max="2045" width="9.140625" style="10"/>
    <col min="2046" max="2046" width="12.7109375" style="10" customWidth="1"/>
    <col min="2047" max="2047" width="2.7109375" style="10" customWidth="1"/>
    <col min="2048" max="2048" width="12.7109375" style="10" customWidth="1"/>
    <col min="2049" max="2049" width="45.7109375" style="10" customWidth="1"/>
    <col min="2050" max="2050" width="8.7109375" style="10" customWidth="1"/>
    <col min="2051" max="2053" width="12.7109375" style="10" customWidth="1"/>
    <col min="2054" max="2301" width="9.140625" style="10"/>
    <col min="2302" max="2302" width="12.7109375" style="10" customWidth="1"/>
    <col min="2303" max="2303" width="2.7109375" style="10" customWidth="1"/>
    <col min="2304" max="2304" width="12.7109375" style="10" customWidth="1"/>
    <col min="2305" max="2305" width="45.7109375" style="10" customWidth="1"/>
    <col min="2306" max="2306" width="8.7109375" style="10" customWidth="1"/>
    <col min="2307" max="2309" width="12.7109375" style="10" customWidth="1"/>
    <col min="2310" max="2557" width="9.140625" style="10"/>
    <col min="2558" max="2558" width="12.7109375" style="10" customWidth="1"/>
    <col min="2559" max="2559" width="2.7109375" style="10" customWidth="1"/>
    <col min="2560" max="2560" width="12.7109375" style="10" customWidth="1"/>
    <col min="2561" max="2561" width="45.7109375" style="10" customWidth="1"/>
    <col min="2562" max="2562" width="8.7109375" style="10" customWidth="1"/>
    <col min="2563" max="2565" width="12.7109375" style="10" customWidth="1"/>
    <col min="2566" max="2813" width="9.140625" style="10"/>
    <col min="2814" max="2814" width="12.7109375" style="10" customWidth="1"/>
    <col min="2815" max="2815" width="2.7109375" style="10" customWidth="1"/>
    <col min="2816" max="2816" width="12.7109375" style="10" customWidth="1"/>
    <col min="2817" max="2817" width="45.7109375" style="10" customWidth="1"/>
    <col min="2818" max="2818" width="8.7109375" style="10" customWidth="1"/>
    <col min="2819" max="2821" width="12.7109375" style="10" customWidth="1"/>
    <col min="2822" max="3069" width="9.140625" style="10"/>
    <col min="3070" max="3070" width="12.7109375" style="10" customWidth="1"/>
    <col min="3071" max="3071" width="2.7109375" style="10" customWidth="1"/>
    <col min="3072" max="3072" width="12.7109375" style="10" customWidth="1"/>
    <col min="3073" max="3073" width="45.7109375" style="10" customWidth="1"/>
    <col min="3074" max="3074" width="8.7109375" style="10" customWidth="1"/>
    <col min="3075" max="3077" width="12.7109375" style="10" customWidth="1"/>
    <col min="3078" max="3325" width="9.140625" style="10"/>
    <col min="3326" max="3326" width="12.7109375" style="10" customWidth="1"/>
    <col min="3327" max="3327" width="2.7109375" style="10" customWidth="1"/>
    <col min="3328" max="3328" width="12.7109375" style="10" customWidth="1"/>
    <col min="3329" max="3329" width="45.7109375" style="10" customWidth="1"/>
    <col min="3330" max="3330" width="8.7109375" style="10" customWidth="1"/>
    <col min="3331" max="3333" width="12.7109375" style="10" customWidth="1"/>
    <col min="3334" max="3581" width="9.140625" style="10"/>
    <col min="3582" max="3582" width="12.7109375" style="10" customWidth="1"/>
    <col min="3583" max="3583" width="2.7109375" style="10" customWidth="1"/>
    <col min="3584" max="3584" width="12.7109375" style="10" customWidth="1"/>
    <col min="3585" max="3585" width="45.7109375" style="10" customWidth="1"/>
    <col min="3586" max="3586" width="8.7109375" style="10" customWidth="1"/>
    <col min="3587" max="3589" width="12.7109375" style="10" customWidth="1"/>
    <col min="3590" max="3837" width="9.140625" style="10"/>
    <col min="3838" max="3838" width="12.7109375" style="10" customWidth="1"/>
    <col min="3839" max="3839" width="2.7109375" style="10" customWidth="1"/>
    <col min="3840" max="3840" width="12.7109375" style="10" customWidth="1"/>
    <col min="3841" max="3841" width="45.7109375" style="10" customWidth="1"/>
    <col min="3842" max="3842" width="8.7109375" style="10" customWidth="1"/>
    <col min="3843" max="3845" width="12.7109375" style="10" customWidth="1"/>
    <col min="3846" max="4093" width="9.140625" style="10"/>
    <col min="4094" max="4094" width="12.7109375" style="10" customWidth="1"/>
    <col min="4095" max="4095" width="2.7109375" style="10" customWidth="1"/>
    <col min="4096" max="4096" width="12.7109375" style="10" customWidth="1"/>
    <col min="4097" max="4097" width="45.7109375" style="10" customWidth="1"/>
    <col min="4098" max="4098" width="8.7109375" style="10" customWidth="1"/>
    <col min="4099" max="4101" width="12.7109375" style="10" customWidth="1"/>
    <col min="4102" max="4349" width="9.140625" style="10"/>
    <col min="4350" max="4350" width="12.7109375" style="10" customWidth="1"/>
    <col min="4351" max="4351" width="2.7109375" style="10" customWidth="1"/>
    <col min="4352" max="4352" width="12.7109375" style="10" customWidth="1"/>
    <col min="4353" max="4353" width="45.7109375" style="10" customWidth="1"/>
    <col min="4354" max="4354" width="8.7109375" style="10" customWidth="1"/>
    <col min="4355" max="4357" width="12.7109375" style="10" customWidth="1"/>
    <col min="4358" max="4605" width="9.140625" style="10"/>
    <col min="4606" max="4606" width="12.7109375" style="10" customWidth="1"/>
    <col min="4607" max="4607" width="2.7109375" style="10" customWidth="1"/>
    <col min="4608" max="4608" width="12.7109375" style="10" customWidth="1"/>
    <col min="4609" max="4609" width="45.7109375" style="10" customWidth="1"/>
    <col min="4610" max="4610" width="8.7109375" style="10" customWidth="1"/>
    <col min="4611" max="4613" width="12.7109375" style="10" customWidth="1"/>
    <col min="4614" max="4861" width="9.140625" style="10"/>
    <col min="4862" max="4862" width="12.7109375" style="10" customWidth="1"/>
    <col min="4863" max="4863" width="2.7109375" style="10" customWidth="1"/>
    <col min="4864" max="4864" width="12.7109375" style="10" customWidth="1"/>
    <col min="4865" max="4865" width="45.7109375" style="10" customWidth="1"/>
    <col min="4866" max="4866" width="8.7109375" style="10" customWidth="1"/>
    <col min="4867" max="4869" width="12.7109375" style="10" customWidth="1"/>
    <col min="4870" max="5117" width="9.140625" style="10"/>
    <col min="5118" max="5118" width="12.7109375" style="10" customWidth="1"/>
    <col min="5119" max="5119" width="2.7109375" style="10" customWidth="1"/>
    <col min="5120" max="5120" width="12.7109375" style="10" customWidth="1"/>
    <col min="5121" max="5121" width="45.7109375" style="10" customWidth="1"/>
    <col min="5122" max="5122" width="8.7109375" style="10" customWidth="1"/>
    <col min="5123" max="5125" width="12.7109375" style="10" customWidth="1"/>
    <col min="5126" max="5373" width="9.140625" style="10"/>
    <col min="5374" max="5374" width="12.7109375" style="10" customWidth="1"/>
    <col min="5375" max="5375" width="2.7109375" style="10" customWidth="1"/>
    <col min="5376" max="5376" width="12.7109375" style="10" customWidth="1"/>
    <col min="5377" max="5377" width="45.7109375" style="10" customWidth="1"/>
    <col min="5378" max="5378" width="8.7109375" style="10" customWidth="1"/>
    <col min="5379" max="5381" width="12.7109375" style="10" customWidth="1"/>
    <col min="5382" max="5629" width="9.140625" style="10"/>
    <col min="5630" max="5630" width="12.7109375" style="10" customWidth="1"/>
    <col min="5631" max="5631" width="2.7109375" style="10" customWidth="1"/>
    <col min="5632" max="5632" width="12.7109375" style="10" customWidth="1"/>
    <col min="5633" max="5633" width="45.7109375" style="10" customWidth="1"/>
    <col min="5634" max="5634" width="8.7109375" style="10" customWidth="1"/>
    <col min="5635" max="5637" width="12.7109375" style="10" customWidth="1"/>
    <col min="5638" max="5885" width="9.140625" style="10"/>
    <col min="5886" max="5886" width="12.7109375" style="10" customWidth="1"/>
    <col min="5887" max="5887" width="2.7109375" style="10" customWidth="1"/>
    <col min="5888" max="5888" width="12.7109375" style="10" customWidth="1"/>
    <col min="5889" max="5889" width="45.7109375" style="10" customWidth="1"/>
    <col min="5890" max="5890" width="8.7109375" style="10" customWidth="1"/>
    <col min="5891" max="5893" width="12.7109375" style="10" customWidth="1"/>
    <col min="5894" max="6141" width="9.140625" style="10"/>
    <col min="6142" max="6142" width="12.7109375" style="10" customWidth="1"/>
    <col min="6143" max="6143" width="2.7109375" style="10" customWidth="1"/>
    <col min="6144" max="6144" width="12.7109375" style="10" customWidth="1"/>
    <col min="6145" max="6145" width="45.7109375" style="10" customWidth="1"/>
    <col min="6146" max="6146" width="8.7109375" style="10" customWidth="1"/>
    <col min="6147" max="6149" width="12.7109375" style="10" customWidth="1"/>
    <col min="6150" max="6397" width="9.140625" style="10"/>
    <col min="6398" max="6398" width="12.7109375" style="10" customWidth="1"/>
    <col min="6399" max="6399" width="2.7109375" style="10" customWidth="1"/>
    <col min="6400" max="6400" width="12.7109375" style="10" customWidth="1"/>
    <col min="6401" max="6401" width="45.7109375" style="10" customWidth="1"/>
    <col min="6402" max="6402" width="8.7109375" style="10" customWidth="1"/>
    <col min="6403" max="6405" width="12.7109375" style="10" customWidth="1"/>
    <col min="6406" max="6653" width="9.140625" style="10"/>
    <col min="6654" max="6654" width="12.7109375" style="10" customWidth="1"/>
    <col min="6655" max="6655" width="2.7109375" style="10" customWidth="1"/>
    <col min="6656" max="6656" width="12.7109375" style="10" customWidth="1"/>
    <col min="6657" max="6657" width="45.7109375" style="10" customWidth="1"/>
    <col min="6658" max="6658" width="8.7109375" style="10" customWidth="1"/>
    <col min="6659" max="6661" width="12.7109375" style="10" customWidth="1"/>
    <col min="6662" max="6909" width="9.140625" style="10"/>
    <col min="6910" max="6910" width="12.7109375" style="10" customWidth="1"/>
    <col min="6911" max="6911" width="2.7109375" style="10" customWidth="1"/>
    <col min="6912" max="6912" width="12.7109375" style="10" customWidth="1"/>
    <col min="6913" max="6913" width="45.7109375" style="10" customWidth="1"/>
    <col min="6914" max="6914" width="8.7109375" style="10" customWidth="1"/>
    <col min="6915" max="6917" width="12.7109375" style="10" customWidth="1"/>
    <col min="6918" max="7165" width="9.140625" style="10"/>
    <col min="7166" max="7166" width="12.7109375" style="10" customWidth="1"/>
    <col min="7167" max="7167" width="2.7109375" style="10" customWidth="1"/>
    <col min="7168" max="7168" width="12.7109375" style="10" customWidth="1"/>
    <col min="7169" max="7169" width="45.7109375" style="10" customWidth="1"/>
    <col min="7170" max="7170" width="8.7109375" style="10" customWidth="1"/>
    <col min="7171" max="7173" width="12.7109375" style="10" customWidth="1"/>
    <col min="7174" max="7421" width="9.140625" style="10"/>
    <col min="7422" max="7422" width="12.7109375" style="10" customWidth="1"/>
    <col min="7423" max="7423" width="2.7109375" style="10" customWidth="1"/>
    <col min="7424" max="7424" width="12.7109375" style="10" customWidth="1"/>
    <col min="7425" max="7425" width="45.7109375" style="10" customWidth="1"/>
    <col min="7426" max="7426" width="8.7109375" style="10" customWidth="1"/>
    <col min="7427" max="7429" width="12.7109375" style="10" customWidth="1"/>
    <col min="7430" max="7677" width="9.140625" style="10"/>
    <col min="7678" max="7678" width="12.7109375" style="10" customWidth="1"/>
    <col min="7679" max="7679" width="2.7109375" style="10" customWidth="1"/>
    <col min="7680" max="7680" width="12.7109375" style="10" customWidth="1"/>
    <col min="7681" max="7681" width="45.7109375" style="10" customWidth="1"/>
    <col min="7682" max="7682" width="8.7109375" style="10" customWidth="1"/>
    <col min="7683" max="7685" width="12.7109375" style="10" customWidth="1"/>
    <col min="7686" max="7933" width="9.140625" style="10"/>
    <col min="7934" max="7934" width="12.7109375" style="10" customWidth="1"/>
    <col min="7935" max="7935" width="2.7109375" style="10" customWidth="1"/>
    <col min="7936" max="7936" width="12.7109375" style="10" customWidth="1"/>
    <col min="7937" max="7937" width="45.7109375" style="10" customWidth="1"/>
    <col min="7938" max="7938" width="8.7109375" style="10" customWidth="1"/>
    <col min="7939" max="7941" width="12.7109375" style="10" customWidth="1"/>
    <col min="7942" max="8189" width="9.140625" style="10"/>
    <col min="8190" max="8190" width="12.7109375" style="10" customWidth="1"/>
    <col min="8191" max="8191" width="2.7109375" style="10" customWidth="1"/>
    <col min="8192" max="8192" width="12.7109375" style="10" customWidth="1"/>
    <col min="8193" max="8193" width="45.7109375" style="10" customWidth="1"/>
    <col min="8194" max="8194" width="8.7109375" style="10" customWidth="1"/>
    <col min="8195" max="8197" width="12.7109375" style="10" customWidth="1"/>
    <col min="8198" max="8445" width="9.140625" style="10"/>
    <col min="8446" max="8446" width="12.7109375" style="10" customWidth="1"/>
    <col min="8447" max="8447" width="2.7109375" style="10" customWidth="1"/>
    <col min="8448" max="8448" width="12.7109375" style="10" customWidth="1"/>
    <col min="8449" max="8449" width="45.7109375" style="10" customWidth="1"/>
    <col min="8450" max="8450" width="8.7109375" style="10" customWidth="1"/>
    <col min="8451" max="8453" width="12.7109375" style="10" customWidth="1"/>
    <col min="8454" max="8701" width="9.140625" style="10"/>
    <col min="8702" max="8702" width="12.7109375" style="10" customWidth="1"/>
    <col min="8703" max="8703" width="2.7109375" style="10" customWidth="1"/>
    <col min="8704" max="8704" width="12.7109375" style="10" customWidth="1"/>
    <col min="8705" max="8705" width="45.7109375" style="10" customWidth="1"/>
    <col min="8706" max="8706" width="8.7109375" style="10" customWidth="1"/>
    <col min="8707" max="8709" width="12.7109375" style="10" customWidth="1"/>
    <col min="8710" max="8957" width="9.140625" style="10"/>
    <col min="8958" max="8958" width="12.7109375" style="10" customWidth="1"/>
    <col min="8959" max="8959" width="2.7109375" style="10" customWidth="1"/>
    <col min="8960" max="8960" width="12.7109375" style="10" customWidth="1"/>
    <col min="8961" max="8961" width="45.7109375" style="10" customWidth="1"/>
    <col min="8962" max="8962" width="8.7109375" style="10" customWidth="1"/>
    <col min="8963" max="8965" width="12.7109375" style="10" customWidth="1"/>
    <col min="8966" max="9213" width="9.140625" style="10"/>
    <col min="9214" max="9214" width="12.7109375" style="10" customWidth="1"/>
    <col min="9215" max="9215" width="2.7109375" style="10" customWidth="1"/>
    <col min="9216" max="9216" width="12.7109375" style="10" customWidth="1"/>
    <col min="9217" max="9217" width="45.7109375" style="10" customWidth="1"/>
    <col min="9218" max="9218" width="8.7109375" style="10" customWidth="1"/>
    <col min="9219" max="9221" width="12.7109375" style="10" customWidth="1"/>
    <col min="9222" max="9469" width="9.140625" style="10"/>
    <col min="9470" max="9470" width="12.7109375" style="10" customWidth="1"/>
    <col min="9471" max="9471" width="2.7109375" style="10" customWidth="1"/>
    <col min="9472" max="9472" width="12.7109375" style="10" customWidth="1"/>
    <col min="9473" max="9473" width="45.7109375" style="10" customWidth="1"/>
    <col min="9474" max="9474" width="8.7109375" style="10" customWidth="1"/>
    <col min="9475" max="9477" width="12.7109375" style="10" customWidth="1"/>
    <col min="9478" max="9725" width="9.140625" style="10"/>
    <col min="9726" max="9726" width="12.7109375" style="10" customWidth="1"/>
    <col min="9727" max="9727" width="2.7109375" style="10" customWidth="1"/>
    <col min="9728" max="9728" width="12.7109375" style="10" customWidth="1"/>
    <col min="9729" max="9729" width="45.7109375" style="10" customWidth="1"/>
    <col min="9730" max="9730" width="8.7109375" style="10" customWidth="1"/>
    <col min="9731" max="9733" width="12.7109375" style="10" customWidth="1"/>
    <col min="9734" max="9981" width="9.140625" style="10"/>
    <col min="9982" max="9982" width="12.7109375" style="10" customWidth="1"/>
    <col min="9983" max="9983" width="2.7109375" style="10" customWidth="1"/>
    <col min="9984" max="9984" width="12.7109375" style="10" customWidth="1"/>
    <col min="9985" max="9985" width="45.7109375" style="10" customWidth="1"/>
    <col min="9986" max="9986" width="8.7109375" style="10" customWidth="1"/>
    <col min="9987" max="9989" width="12.7109375" style="10" customWidth="1"/>
    <col min="9990" max="10237" width="9.140625" style="10"/>
    <col min="10238" max="10238" width="12.7109375" style="10" customWidth="1"/>
    <col min="10239" max="10239" width="2.7109375" style="10" customWidth="1"/>
    <col min="10240" max="10240" width="12.7109375" style="10" customWidth="1"/>
    <col min="10241" max="10241" width="45.7109375" style="10" customWidth="1"/>
    <col min="10242" max="10242" width="8.7109375" style="10" customWidth="1"/>
    <col min="10243" max="10245" width="12.7109375" style="10" customWidth="1"/>
    <col min="10246" max="10493" width="9.140625" style="10"/>
    <col min="10494" max="10494" width="12.7109375" style="10" customWidth="1"/>
    <col min="10495" max="10495" width="2.7109375" style="10" customWidth="1"/>
    <col min="10496" max="10496" width="12.7109375" style="10" customWidth="1"/>
    <col min="10497" max="10497" width="45.7109375" style="10" customWidth="1"/>
    <col min="10498" max="10498" width="8.7109375" style="10" customWidth="1"/>
    <col min="10499" max="10501" width="12.7109375" style="10" customWidth="1"/>
    <col min="10502" max="10749" width="9.140625" style="10"/>
    <col min="10750" max="10750" width="12.7109375" style="10" customWidth="1"/>
    <col min="10751" max="10751" width="2.7109375" style="10" customWidth="1"/>
    <col min="10752" max="10752" width="12.7109375" style="10" customWidth="1"/>
    <col min="10753" max="10753" width="45.7109375" style="10" customWidth="1"/>
    <col min="10754" max="10754" width="8.7109375" style="10" customWidth="1"/>
    <col min="10755" max="10757" width="12.7109375" style="10" customWidth="1"/>
    <col min="10758" max="11005" width="9.140625" style="10"/>
    <col min="11006" max="11006" width="12.7109375" style="10" customWidth="1"/>
    <col min="11007" max="11007" width="2.7109375" style="10" customWidth="1"/>
    <col min="11008" max="11008" width="12.7109375" style="10" customWidth="1"/>
    <col min="11009" max="11009" width="45.7109375" style="10" customWidth="1"/>
    <col min="11010" max="11010" width="8.7109375" style="10" customWidth="1"/>
    <col min="11011" max="11013" width="12.7109375" style="10" customWidth="1"/>
    <col min="11014" max="11261" width="9.140625" style="10"/>
    <col min="11262" max="11262" width="12.7109375" style="10" customWidth="1"/>
    <col min="11263" max="11263" width="2.7109375" style="10" customWidth="1"/>
    <col min="11264" max="11264" width="12.7109375" style="10" customWidth="1"/>
    <col min="11265" max="11265" width="45.7109375" style="10" customWidth="1"/>
    <col min="11266" max="11266" width="8.7109375" style="10" customWidth="1"/>
    <col min="11267" max="11269" width="12.7109375" style="10" customWidth="1"/>
    <col min="11270" max="11517" width="9.140625" style="10"/>
    <col min="11518" max="11518" width="12.7109375" style="10" customWidth="1"/>
    <col min="11519" max="11519" width="2.7109375" style="10" customWidth="1"/>
    <col min="11520" max="11520" width="12.7109375" style="10" customWidth="1"/>
    <col min="11521" max="11521" width="45.7109375" style="10" customWidth="1"/>
    <col min="11522" max="11522" width="8.7109375" style="10" customWidth="1"/>
    <col min="11523" max="11525" width="12.7109375" style="10" customWidth="1"/>
    <col min="11526" max="11773" width="9.140625" style="10"/>
    <col min="11774" max="11774" width="12.7109375" style="10" customWidth="1"/>
    <col min="11775" max="11775" width="2.7109375" style="10" customWidth="1"/>
    <col min="11776" max="11776" width="12.7109375" style="10" customWidth="1"/>
    <col min="11777" max="11777" width="45.7109375" style="10" customWidth="1"/>
    <col min="11778" max="11778" width="8.7109375" style="10" customWidth="1"/>
    <col min="11779" max="11781" width="12.7109375" style="10" customWidth="1"/>
    <col min="11782" max="12029" width="9.140625" style="10"/>
    <col min="12030" max="12030" width="12.7109375" style="10" customWidth="1"/>
    <col min="12031" max="12031" width="2.7109375" style="10" customWidth="1"/>
    <col min="12032" max="12032" width="12.7109375" style="10" customWidth="1"/>
    <col min="12033" max="12033" width="45.7109375" style="10" customWidth="1"/>
    <col min="12034" max="12034" width="8.7109375" style="10" customWidth="1"/>
    <col min="12035" max="12037" width="12.7109375" style="10" customWidth="1"/>
    <col min="12038" max="12285" width="9.140625" style="10"/>
    <col min="12286" max="12286" width="12.7109375" style="10" customWidth="1"/>
    <col min="12287" max="12287" width="2.7109375" style="10" customWidth="1"/>
    <col min="12288" max="12288" width="12.7109375" style="10" customWidth="1"/>
    <col min="12289" max="12289" width="45.7109375" style="10" customWidth="1"/>
    <col min="12290" max="12290" width="8.7109375" style="10" customWidth="1"/>
    <col min="12291" max="12293" width="12.7109375" style="10" customWidth="1"/>
    <col min="12294" max="12541" width="9.140625" style="10"/>
    <col min="12542" max="12542" width="12.7109375" style="10" customWidth="1"/>
    <col min="12543" max="12543" width="2.7109375" style="10" customWidth="1"/>
    <col min="12544" max="12544" width="12.7109375" style="10" customWidth="1"/>
    <col min="12545" max="12545" width="45.7109375" style="10" customWidth="1"/>
    <col min="12546" max="12546" width="8.7109375" style="10" customWidth="1"/>
    <col min="12547" max="12549" width="12.7109375" style="10" customWidth="1"/>
    <col min="12550" max="12797" width="9.140625" style="10"/>
    <col min="12798" max="12798" width="12.7109375" style="10" customWidth="1"/>
    <col min="12799" max="12799" width="2.7109375" style="10" customWidth="1"/>
    <col min="12800" max="12800" width="12.7109375" style="10" customWidth="1"/>
    <col min="12801" max="12801" width="45.7109375" style="10" customWidth="1"/>
    <col min="12802" max="12802" width="8.7109375" style="10" customWidth="1"/>
    <col min="12803" max="12805" width="12.7109375" style="10" customWidth="1"/>
    <col min="12806" max="13053" width="9.140625" style="10"/>
    <col min="13054" max="13054" width="12.7109375" style="10" customWidth="1"/>
    <col min="13055" max="13055" width="2.7109375" style="10" customWidth="1"/>
    <col min="13056" max="13056" width="12.7109375" style="10" customWidth="1"/>
    <col min="13057" max="13057" width="45.7109375" style="10" customWidth="1"/>
    <col min="13058" max="13058" width="8.7109375" style="10" customWidth="1"/>
    <col min="13059" max="13061" width="12.7109375" style="10" customWidth="1"/>
    <col min="13062" max="13309" width="9.140625" style="10"/>
    <col min="13310" max="13310" width="12.7109375" style="10" customWidth="1"/>
    <col min="13311" max="13311" width="2.7109375" style="10" customWidth="1"/>
    <col min="13312" max="13312" width="12.7109375" style="10" customWidth="1"/>
    <col min="13313" max="13313" width="45.7109375" style="10" customWidth="1"/>
    <col min="13314" max="13314" width="8.7109375" style="10" customWidth="1"/>
    <col min="13315" max="13317" width="12.7109375" style="10" customWidth="1"/>
    <col min="13318" max="13565" width="9.140625" style="10"/>
    <col min="13566" max="13566" width="12.7109375" style="10" customWidth="1"/>
    <col min="13567" max="13567" width="2.7109375" style="10" customWidth="1"/>
    <col min="13568" max="13568" width="12.7109375" style="10" customWidth="1"/>
    <col min="13569" max="13569" width="45.7109375" style="10" customWidth="1"/>
    <col min="13570" max="13570" width="8.7109375" style="10" customWidth="1"/>
    <col min="13571" max="13573" width="12.7109375" style="10" customWidth="1"/>
    <col min="13574" max="13821" width="9.140625" style="10"/>
    <col min="13822" max="13822" width="12.7109375" style="10" customWidth="1"/>
    <col min="13823" max="13823" width="2.7109375" style="10" customWidth="1"/>
    <col min="13824" max="13824" width="12.7109375" style="10" customWidth="1"/>
    <col min="13825" max="13825" width="45.7109375" style="10" customWidth="1"/>
    <col min="13826" max="13826" width="8.7109375" style="10" customWidth="1"/>
    <col min="13827" max="13829" width="12.7109375" style="10" customWidth="1"/>
    <col min="13830" max="14077" width="9.140625" style="10"/>
    <col min="14078" max="14078" width="12.7109375" style="10" customWidth="1"/>
    <col min="14079" max="14079" width="2.7109375" style="10" customWidth="1"/>
    <col min="14080" max="14080" width="12.7109375" style="10" customWidth="1"/>
    <col min="14081" max="14081" width="45.7109375" style="10" customWidth="1"/>
    <col min="14082" max="14082" width="8.7109375" style="10" customWidth="1"/>
    <col min="14083" max="14085" width="12.7109375" style="10" customWidth="1"/>
    <col min="14086" max="14333" width="9.140625" style="10"/>
    <col min="14334" max="14334" width="12.7109375" style="10" customWidth="1"/>
    <col min="14335" max="14335" width="2.7109375" style="10" customWidth="1"/>
    <col min="14336" max="14336" width="12.7109375" style="10" customWidth="1"/>
    <col min="14337" max="14337" width="45.7109375" style="10" customWidth="1"/>
    <col min="14338" max="14338" width="8.7109375" style="10" customWidth="1"/>
    <col min="14339" max="14341" width="12.7109375" style="10" customWidth="1"/>
    <col min="14342" max="14589" width="9.140625" style="10"/>
    <col min="14590" max="14590" width="12.7109375" style="10" customWidth="1"/>
    <col min="14591" max="14591" width="2.7109375" style="10" customWidth="1"/>
    <col min="14592" max="14592" width="12.7109375" style="10" customWidth="1"/>
    <col min="14593" max="14593" width="45.7109375" style="10" customWidth="1"/>
    <col min="14594" max="14594" width="8.7109375" style="10" customWidth="1"/>
    <col min="14595" max="14597" width="12.7109375" style="10" customWidth="1"/>
    <col min="14598" max="14845" width="9.140625" style="10"/>
    <col min="14846" max="14846" width="12.7109375" style="10" customWidth="1"/>
    <col min="14847" max="14847" width="2.7109375" style="10" customWidth="1"/>
    <col min="14848" max="14848" width="12.7109375" style="10" customWidth="1"/>
    <col min="14849" max="14849" width="45.7109375" style="10" customWidth="1"/>
    <col min="14850" max="14850" width="8.7109375" style="10" customWidth="1"/>
    <col min="14851" max="14853" width="12.7109375" style="10" customWidth="1"/>
    <col min="14854" max="15101" width="9.140625" style="10"/>
    <col min="15102" max="15102" width="12.7109375" style="10" customWidth="1"/>
    <col min="15103" max="15103" width="2.7109375" style="10" customWidth="1"/>
    <col min="15104" max="15104" width="12.7109375" style="10" customWidth="1"/>
    <col min="15105" max="15105" width="45.7109375" style="10" customWidth="1"/>
    <col min="15106" max="15106" width="8.7109375" style="10" customWidth="1"/>
    <col min="15107" max="15109" width="12.7109375" style="10" customWidth="1"/>
    <col min="15110" max="15357" width="9.140625" style="10"/>
    <col min="15358" max="15358" width="12.7109375" style="10" customWidth="1"/>
    <col min="15359" max="15359" width="2.7109375" style="10" customWidth="1"/>
    <col min="15360" max="15360" width="12.7109375" style="10" customWidth="1"/>
    <col min="15361" max="15361" width="45.7109375" style="10" customWidth="1"/>
    <col min="15362" max="15362" width="8.7109375" style="10" customWidth="1"/>
    <col min="15363" max="15365" width="12.7109375" style="10" customWidth="1"/>
    <col min="15366" max="15613" width="9.140625" style="10"/>
    <col min="15614" max="15614" width="12.7109375" style="10" customWidth="1"/>
    <col min="15615" max="15615" width="2.7109375" style="10" customWidth="1"/>
    <col min="15616" max="15616" width="12.7109375" style="10" customWidth="1"/>
    <col min="15617" max="15617" width="45.7109375" style="10" customWidth="1"/>
    <col min="15618" max="15618" width="8.7109375" style="10" customWidth="1"/>
    <col min="15619" max="15621" width="12.7109375" style="10" customWidth="1"/>
    <col min="15622" max="15869" width="9.140625" style="10"/>
    <col min="15870" max="15870" width="12.7109375" style="10" customWidth="1"/>
    <col min="15871" max="15871" width="2.7109375" style="10" customWidth="1"/>
    <col min="15872" max="15872" width="12.7109375" style="10" customWidth="1"/>
    <col min="15873" max="15873" width="45.7109375" style="10" customWidth="1"/>
    <col min="15874" max="15874" width="8.7109375" style="10" customWidth="1"/>
    <col min="15875" max="15877" width="12.7109375" style="10" customWidth="1"/>
    <col min="15878" max="16125" width="9.140625" style="10"/>
    <col min="16126" max="16126" width="12.7109375" style="10" customWidth="1"/>
    <col min="16127" max="16127" width="2.7109375" style="10" customWidth="1"/>
    <col min="16128" max="16128" width="12.7109375" style="10" customWidth="1"/>
    <col min="16129" max="16129" width="45.7109375" style="10" customWidth="1"/>
    <col min="16130" max="16130" width="8.7109375" style="10" customWidth="1"/>
    <col min="16131" max="16133" width="12.7109375" style="10" customWidth="1"/>
    <col min="16134" max="16384" width="9.140625" style="10"/>
  </cols>
  <sheetData>
    <row r="1" spans="1:8" s="19" customFormat="1" x14ac:dyDescent="0.2">
      <c r="A1" s="1"/>
      <c r="B1" s="128" t="s">
        <v>97</v>
      </c>
      <c r="C1" s="128"/>
      <c r="D1" s="128"/>
      <c r="E1" s="128"/>
      <c r="F1" s="128"/>
      <c r="G1" s="128"/>
      <c r="H1" s="128"/>
    </row>
    <row r="2" spans="1:8" s="19" customFormat="1" x14ac:dyDescent="0.2">
      <c r="A2" s="1"/>
      <c r="B2" s="128" t="s">
        <v>0</v>
      </c>
      <c r="C2" s="128"/>
      <c r="D2" s="128"/>
      <c r="E2" s="128"/>
      <c r="F2" s="128"/>
      <c r="G2" s="128"/>
      <c r="H2" s="128"/>
    </row>
    <row r="3" spans="1:8" s="19" customFormat="1" x14ac:dyDescent="0.2">
      <c r="A3" s="1"/>
      <c r="B3" s="129" t="s">
        <v>98</v>
      </c>
      <c r="C3" s="129"/>
      <c r="D3" s="129"/>
      <c r="E3" s="129"/>
      <c r="F3" s="129"/>
      <c r="G3" s="129"/>
      <c r="H3" s="129"/>
    </row>
    <row r="4" spans="1:8" s="19" customFormat="1" x14ac:dyDescent="0.2">
      <c r="A4" s="4"/>
      <c r="B4" s="18"/>
      <c r="C4" s="18"/>
      <c r="D4" s="3"/>
      <c r="E4" s="6"/>
      <c r="F4" s="6"/>
      <c r="G4" s="6"/>
      <c r="H4" s="6"/>
    </row>
    <row r="5" spans="1:8" s="19" customFormat="1" x14ac:dyDescent="0.2">
      <c r="A5" s="8" t="s">
        <v>11</v>
      </c>
      <c r="B5" s="159" t="str">
        <f>ANALÍTICO!B6</f>
        <v>FORNECIMENTO, TRANSPORTE E INSTALAÇÃO DE MÓDULOS SANITÁRIOS COM TRATAMENTO POR DESIDRATAÇÃO - MINAS GERAIS</v>
      </c>
      <c r="C5" s="159"/>
      <c r="D5" s="159"/>
      <c r="E5" s="159"/>
      <c r="F5" s="159"/>
      <c r="G5" s="159"/>
      <c r="H5" s="159"/>
    </row>
    <row r="6" spans="1:8" s="19" customFormat="1" x14ac:dyDescent="0.2"/>
    <row r="7" spans="1:8" s="19" customFormat="1" x14ac:dyDescent="0.2">
      <c r="A7" s="33" t="s">
        <v>47</v>
      </c>
      <c r="B7" s="20"/>
      <c r="C7" s="20"/>
      <c r="D7" s="20"/>
      <c r="E7" s="20"/>
      <c r="F7" s="9"/>
      <c r="G7" s="9"/>
      <c r="H7" s="9"/>
    </row>
    <row r="8" spans="1:8" s="19" customFormat="1" x14ac:dyDescent="0.2">
      <c r="A8" s="20"/>
      <c r="B8" s="20"/>
      <c r="C8" s="20"/>
      <c r="D8" s="20"/>
      <c r="E8" s="20"/>
      <c r="F8" s="20"/>
      <c r="G8" s="20"/>
    </row>
    <row r="9" spans="1:8" ht="31.5" x14ac:dyDescent="0.25">
      <c r="A9" s="28" t="s">
        <v>2</v>
      </c>
      <c r="B9" s="28" t="s">
        <v>40</v>
      </c>
      <c r="C9" s="29" t="s">
        <v>41</v>
      </c>
      <c r="D9" s="29" t="s">
        <v>29</v>
      </c>
      <c r="E9" s="29" t="s">
        <v>42</v>
      </c>
      <c r="F9" s="30" t="s">
        <v>43</v>
      </c>
      <c r="G9" s="30" t="s">
        <v>44</v>
      </c>
      <c r="H9" s="30" t="s">
        <v>45</v>
      </c>
    </row>
    <row r="10" spans="1:8" ht="30" x14ac:dyDescent="0.25">
      <c r="A10" s="60" t="s">
        <v>64</v>
      </c>
      <c r="B10" s="60"/>
      <c r="C10" s="60" t="s">
        <v>61</v>
      </c>
      <c r="D10" s="60" t="s">
        <v>78</v>
      </c>
      <c r="E10" s="72" t="s">
        <v>69</v>
      </c>
      <c r="F10" s="73"/>
      <c r="G10" s="73"/>
      <c r="H10" s="73"/>
    </row>
    <row r="11" spans="1:8" ht="42.75" x14ac:dyDescent="0.25">
      <c r="A11" s="60"/>
      <c r="B11" s="61" t="s">
        <v>70</v>
      </c>
      <c r="C11" s="61">
        <v>4417</v>
      </c>
      <c r="D11" s="61" t="s">
        <v>56</v>
      </c>
      <c r="E11" s="74" t="s">
        <v>71</v>
      </c>
      <c r="F11" s="75">
        <v>1</v>
      </c>
      <c r="G11" s="75"/>
      <c r="H11" s="75"/>
    </row>
    <row r="12" spans="1:8" ht="42.75" x14ac:dyDescent="0.25">
      <c r="A12" s="60"/>
      <c r="B12" s="61" t="s">
        <v>70</v>
      </c>
      <c r="C12" s="61">
        <v>4491</v>
      </c>
      <c r="D12" s="61" t="s">
        <v>55</v>
      </c>
      <c r="E12" s="74" t="s">
        <v>71</v>
      </c>
      <c r="F12" s="75">
        <v>4</v>
      </c>
      <c r="G12" s="75"/>
      <c r="H12" s="75"/>
    </row>
    <row r="13" spans="1:8" ht="57" x14ac:dyDescent="0.25">
      <c r="A13" s="60"/>
      <c r="B13" s="61" t="s">
        <v>70</v>
      </c>
      <c r="C13" s="61">
        <v>4813</v>
      </c>
      <c r="D13" s="61" t="s">
        <v>72</v>
      </c>
      <c r="E13" s="74" t="s">
        <v>69</v>
      </c>
      <c r="F13" s="75">
        <v>1</v>
      </c>
      <c r="G13" s="75"/>
      <c r="H13" s="75"/>
    </row>
    <row r="14" spans="1:8" ht="28.5" x14ac:dyDescent="0.25">
      <c r="A14" s="60"/>
      <c r="B14" s="61" t="s">
        <v>70</v>
      </c>
      <c r="C14" s="61">
        <v>5075</v>
      </c>
      <c r="D14" s="61" t="s">
        <v>54</v>
      </c>
      <c r="E14" s="74" t="s">
        <v>73</v>
      </c>
      <c r="F14" s="75">
        <v>0.11</v>
      </c>
      <c r="G14" s="75"/>
      <c r="H14" s="75"/>
    </row>
    <row r="15" spans="1:8" ht="28.5" x14ac:dyDescent="0.25">
      <c r="A15" s="60"/>
      <c r="B15" s="61" t="s">
        <v>46</v>
      </c>
      <c r="C15" s="61">
        <v>88262</v>
      </c>
      <c r="D15" s="61" t="s">
        <v>74</v>
      </c>
      <c r="E15" s="74" t="s">
        <v>15</v>
      </c>
      <c r="F15" s="75">
        <v>1</v>
      </c>
      <c r="G15" s="75"/>
      <c r="H15" s="75"/>
    </row>
    <row r="16" spans="1:8" ht="28.5" x14ac:dyDescent="0.25">
      <c r="A16" s="60"/>
      <c r="B16" s="61" t="s">
        <v>46</v>
      </c>
      <c r="C16" s="61">
        <v>88316</v>
      </c>
      <c r="D16" s="61" t="s">
        <v>75</v>
      </c>
      <c r="E16" s="74" t="s">
        <v>15</v>
      </c>
      <c r="F16" s="75">
        <v>2</v>
      </c>
      <c r="G16" s="75"/>
      <c r="H16" s="75"/>
    </row>
    <row r="17" spans="1:8" ht="57" x14ac:dyDescent="0.25">
      <c r="A17" s="60"/>
      <c r="B17" s="61" t="s">
        <v>46</v>
      </c>
      <c r="C17" s="61">
        <v>94962</v>
      </c>
      <c r="D17" s="61" t="s">
        <v>76</v>
      </c>
      <c r="E17" s="74" t="s">
        <v>77</v>
      </c>
      <c r="F17" s="75">
        <v>0.01</v>
      </c>
      <c r="G17" s="75"/>
      <c r="H17" s="75"/>
    </row>
    <row r="18" spans="1:8" x14ac:dyDescent="0.25">
      <c r="A18" s="76"/>
      <c r="B18" s="76"/>
      <c r="C18" s="72"/>
      <c r="D18" s="72" t="s">
        <v>28</v>
      </c>
      <c r="E18" s="72"/>
      <c r="F18" s="75"/>
      <c r="G18" s="75"/>
      <c r="H18" s="77"/>
    </row>
    <row r="19" spans="1:8" x14ac:dyDescent="0.25">
      <c r="A19" s="76"/>
      <c r="B19" s="76"/>
      <c r="C19" s="72"/>
      <c r="D19" s="72"/>
      <c r="E19" s="72"/>
      <c r="F19" s="75"/>
      <c r="G19" s="75"/>
      <c r="H19" s="77"/>
    </row>
    <row r="20" spans="1:8" ht="45" x14ac:dyDescent="0.25">
      <c r="A20" s="78" t="s">
        <v>14</v>
      </c>
      <c r="B20" s="79"/>
      <c r="C20" s="80" t="s">
        <v>62</v>
      </c>
      <c r="D20" s="81" t="s">
        <v>86</v>
      </c>
      <c r="E20" s="80" t="s">
        <v>19</v>
      </c>
      <c r="F20" s="82"/>
      <c r="G20" s="83"/>
      <c r="H20" s="83"/>
    </row>
    <row r="21" spans="1:8" ht="42.75" x14ac:dyDescent="0.25">
      <c r="A21" s="84"/>
      <c r="B21" s="85" t="s">
        <v>57</v>
      </c>
      <c r="C21" s="86">
        <v>5914637</v>
      </c>
      <c r="D21" s="61" t="s">
        <v>92</v>
      </c>
      <c r="E21" s="87" t="s">
        <v>27</v>
      </c>
      <c r="F21" s="82">
        <v>1.9124115509657679E-3</v>
      </c>
      <c r="G21" s="88"/>
      <c r="H21" s="83"/>
    </row>
    <row r="22" spans="1:8" ht="28.5" x14ac:dyDescent="0.25">
      <c r="A22" s="84"/>
      <c r="B22" s="89" t="s">
        <v>46</v>
      </c>
      <c r="C22" s="90">
        <v>88316</v>
      </c>
      <c r="D22" s="91" t="s">
        <v>75</v>
      </c>
      <c r="E22" s="92" t="s">
        <v>15</v>
      </c>
      <c r="F22" s="82">
        <v>1.9124115509657679E-3</v>
      </c>
      <c r="G22" s="88"/>
      <c r="H22" s="83"/>
    </row>
    <row r="23" spans="1:8" x14ac:dyDescent="0.25">
      <c r="A23" s="84"/>
      <c r="B23" s="85"/>
      <c r="C23" s="93"/>
      <c r="D23" s="80" t="s">
        <v>28</v>
      </c>
      <c r="E23" s="80"/>
      <c r="F23" s="94"/>
      <c r="G23" s="95"/>
      <c r="H23" s="95"/>
    </row>
    <row r="24" spans="1:8" x14ac:dyDescent="0.25">
      <c r="A24" s="76"/>
      <c r="B24" s="76"/>
      <c r="C24" s="72"/>
      <c r="D24" s="72"/>
      <c r="E24" s="72"/>
      <c r="F24" s="73"/>
      <c r="G24" s="73"/>
      <c r="H24" s="73"/>
    </row>
    <row r="25" spans="1:8" ht="30" x14ac:dyDescent="0.25">
      <c r="A25" s="78" t="s">
        <v>79</v>
      </c>
      <c r="B25" s="79"/>
      <c r="C25" s="80" t="s">
        <v>63</v>
      </c>
      <c r="D25" s="81" t="s">
        <v>91</v>
      </c>
      <c r="E25" s="80" t="s">
        <v>19</v>
      </c>
      <c r="F25" s="82"/>
      <c r="G25" s="83"/>
      <c r="H25" s="83"/>
    </row>
    <row r="26" spans="1:8" ht="42.75" x14ac:dyDescent="0.25">
      <c r="A26" s="84"/>
      <c r="B26" s="85" t="s">
        <v>57</v>
      </c>
      <c r="C26" s="86">
        <v>5914637</v>
      </c>
      <c r="D26" s="61" t="s">
        <v>92</v>
      </c>
      <c r="E26" s="87" t="s">
        <v>27</v>
      </c>
      <c r="F26" s="82">
        <v>1.9124115509657679E-3</v>
      </c>
      <c r="G26" s="88"/>
      <c r="H26" s="83"/>
    </row>
    <row r="27" spans="1:8" ht="28.5" x14ac:dyDescent="0.25">
      <c r="A27" s="84"/>
      <c r="B27" s="89" t="s">
        <v>46</v>
      </c>
      <c r="C27" s="90">
        <v>88316</v>
      </c>
      <c r="D27" s="91" t="s">
        <v>75</v>
      </c>
      <c r="E27" s="92" t="s">
        <v>15</v>
      </c>
      <c r="F27" s="82">
        <v>1.9124115509657679E-3</v>
      </c>
      <c r="G27" s="88"/>
      <c r="H27" s="83"/>
    </row>
    <row r="28" spans="1:8" x14ac:dyDescent="0.25">
      <c r="A28" s="84"/>
      <c r="B28" s="85"/>
      <c r="C28" s="93"/>
      <c r="D28" s="80" t="s">
        <v>28</v>
      </c>
      <c r="E28" s="80"/>
      <c r="F28" s="94"/>
      <c r="G28" s="95"/>
      <c r="H28" s="95"/>
    </row>
    <row r="29" spans="1:8" x14ac:dyDescent="0.25">
      <c r="A29" s="84"/>
      <c r="B29" s="85"/>
      <c r="C29" s="93"/>
      <c r="D29" s="96"/>
      <c r="E29" s="87"/>
      <c r="F29" s="82"/>
      <c r="G29" s="83"/>
      <c r="H29" s="83"/>
    </row>
    <row r="30" spans="1:8" ht="45" x14ac:dyDescent="0.25">
      <c r="A30" s="78" t="s">
        <v>80</v>
      </c>
      <c r="B30" s="79"/>
      <c r="C30" s="80" t="s">
        <v>82</v>
      </c>
      <c r="D30" s="81" t="s">
        <v>89</v>
      </c>
      <c r="E30" s="80" t="s">
        <v>19</v>
      </c>
      <c r="F30" s="82"/>
      <c r="G30" s="83"/>
      <c r="H30" s="83"/>
    </row>
    <row r="31" spans="1:8" ht="42.75" x14ac:dyDescent="0.25">
      <c r="A31" s="84"/>
      <c r="B31" s="85" t="s">
        <v>57</v>
      </c>
      <c r="C31" s="88">
        <v>5915324</v>
      </c>
      <c r="D31" s="61" t="s">
        <v>93</v>
      </c>
      <c r="E31" s="87" t="s">
        <v>27</v>
      </c>
      <c r="F31" s="97">
        <v>1.0040160642570281E-2</v>
      </c>
      <c r="G31" s="83"/>
      <c r="H31" s="83"/>
    </row>
    <row r="32" spans="1:8" ht="28.5" x14ac:dyDescent="0.25">
      <c r="A32" s="84"/>
      <c r="B32" s="89" t="s">
        <v>46</v>
      </c>
      <c r="C32" s="90">
        <v>88316</v>
      </c>
      <c r="D32" s="91" t="s">
        <v>75</v>
      </c>
      <c r="E32" s="92" t="s">
        <v>15</v>
      </c>
      <c r="F32" s="97">
        <v>1.0040160642570281E-2</v>
      </c>
      <c r="G32" s="83"/>
      <c r="H32" s="83"/>
    </row>
    <row r="33" spans="1:12" x14ac:dyDescent="0.25">
      <c r="A33" s="84"/>
      <c r="B33" s="85"/>
      <c r="C33" s="93"/>
      <c r="D33" s="81" t="s">
        <v>28</v>
      </c>
      <c r="E33" s="80"/>
      <c r="F33" s="94"/>
      <c r="G33" s="95"/>
      <c r="H33" s="95"/>
    </row>
    <row r="34" spans="1:12" x14ac:dyDescent="0.25">
      <c r="A34" s="84"/>
      <c r="B34" s="85"/>
      <c r="C34" s="93"/>
      <c r="D34" s="96"/>
      <c r="E34" s="87"/>
      <c r="F34" s="82"/>
      <c r="G34" s="83"/>
      <c r="H34" s="83"/>
    </row>
    <row r="35" spans="1:12" ht="45" x14ac:dyDescent="0.25">
      <c r="A35" s="78" t="s">
        <v>83</v>
      </c>
      <c r="B35" s="79"/>
      <c r="C35" s="80" t="s">
        <v>84</v>
      </c>
      <c r="D35" s="81" t="s">
        <v>90</v>
      </c>
      <c r="E35" s="80" t="s">
        <v>19</v>
      </c>
      <c r="F35" s="82"/>
      <c r="G35" s="83"/>
      <c r="H35" s="83"/>
    </row>
    <row r="36" spans="1:12" ht="42.75" x14ac:dyDescent="0.25">
      <c r="A36" s="84"/>
      <c r="B36" s="85" t="s">
        <v>57</v>
      </c>
      <c r="C36" s="86">
        <v>5915322</v>
      </c>
      <c r="D36" s="98" t="s">
        <v>94</v>
      </c>
      <c r="E36" s="87" t="s">
        <v>27</v>
      </c>
      <c r="F36" s="82">
        <v>1.5060240963855423E-2</v>
      </c>
      <c r="G36" s="83"/>
      <c r="H36" s="83"/>
    </row>
    <row r="37" spans="1:12" ht="28.5" x14ac:dyDescent="0.25">
      <c r="A37" s="84"/>
      <c r="B37" s="89" t="s">
        <v>46</v>
      </c>
      <c r="C37" s="90">
        <v>88316</v>
      </c>
      <c r="D37" s="91" t="s">
        <v>75</v>
      </c>
      <c r="E37" s="92" t="s">
        <v>15</v>
      </c>
      <c r="F37" s="82">
        <v>1.5060240963855423E-2</v>
      </c>
      <c r="G37" s="83"/>
      <c r="H37" s="83"/>
    </row>
    <row r="38" spans="1:12" x14ac:dyDescent="0.25">
      <c r="A38" s="84"/>
      <c r="B38" s="85"/>
      <c r="C38" s="93"/>
      <c r="D38" s="81" t="s">
        <v>28</v>
      </c>
      <c r="E38" s="80"/>
      <c r="F38" s="94"/>
      <c r="G38" s="95"/>
      <c r="H38" s="95"/>
    </row>
    <row r="39" spans="1:12" x14ac:dyDescent="0.25">
      <c r="A39" s="34"/>
      <c r="B39" s="35"/>
      <c r="C39" s="34"/>
      <c r="E39" s="36"/>
      <c r="F39" s="37"/>
      <c r="G39" s="38"/>
      <c r="H39" s="38"/>
    </row>
    <row r="40" spans="1:12" x14ac:dyDescent="0.25">
      <c r="A40" s="34"/>
      <c r="B40" s="35"/>
      <c r="C40" s="34"/>
      <c r="D40" s="31"/>
      <c r="E40" s="36"/>
      <c r="F40" s="37"/>
      <c r="G40" s="38"/>
      <c r="H40" s="38"/>
      <c r="L40" s="32"/>
    </row>
    <row r="41" spans="1:12" x14ac:dyDescent="0.25">
      <c r="A41" s="34"/>
      <c r="B41" s="35"/>
      <c r="C41" s="34"/>
      <c r="D41" s="31"/>
      <c r="E41" s="36"/>
      <c r="F41" s="37"/>
      <c r="G41" s="38"/>
      <c r="H41" s="38"/>
    </row>
    <row r="42" spans="1:12" x14ac:dyDescent="0.25">
      <c r="A42" s="34"/>
      <c r="B42" s="35"/>
      <c r="C42" s="34"/>
      <c r="D42" s="31"/>
      <c r="E42" s="36"/>
      <c r="F42" s="37"/>
      <c r="G42" s="38"/>
      <c r="H42" s="38"/>
    </row>
    <row r="43" spans="1:12" x14ac:dyDescent="0.25">
      <c r="A43" s="34"/>
      <c r="B43" s="35"/>
      <c r="C43" s="34"/>
      <c r="D43" s="31"/>
      <c r="E43" s="36"/>
      <c r="F43" s="37"/>
      <c r="G43" s="38"/>
      <c r="H43" s="38"/>
    </row>
    <row r="44" spans="1:12" x14ac:dyDescent="0.25">
      <c r="A44" s="34"/>
      <c r="B44" s="35"/>
      <c r="C44" s="34"/>
      <c r="D44" s="31"/>
      <c r="E44" s="36"/>
      <c r="F44" s="37"/>
      <c r="G44" s="38"/>
      <c r="H44" s="38"/>
    </row>
    <row r="45" spans="1:12" x14ac:dyDescent="0.25">
      <c r="A45" s="34"/>
      <c r="B45" s="13"/>
      <c r="C45" s="34"/>
      <c r="E45" s="36"/>
      <c r="F45" s="37"/>
      <c r="G45" s="38"/>
      <c r="H45" s="38"/>
    </row>
    <row r="46" spans="1:12" x14ac:dyDescent="0.25">
      <c r="A46" s="34"/>
      <c r="B46" s="13"/>
      <c r="C46" s="34"/>
      <c r="E46" s="36"/>
      <c r="F46" s="37"/>
      <c r="G46" s="38"/>
      <c r="H46" s="38"/>
    </row>
    <row r="47" spans="1:12" x14ac:dyDescent="0.25">
      <c r="A47" s="34"/>
      <c r="B47" s="13"/>
      <c r="C47" s="34"/>
      <c r="E47" s="36"/>
      <c r="F47" s="37"/>
      <c r="G47" s="38"/>
      <c r="H47" s="38"/>
    </row>
    <row r="48" spans="1:12" x14ac:dyDescent="0.25">
      <c r="A48" s="34"/>
      <c r="B48" s="13"/>
      <c r="C48" s="34"/>
      <c r="E48" s="36"/>
      <c r="F48" s="37"/>
      <c r="G48" s="38"/>
      <c r="H48" s="38"/>
    </row>
    <row r="49" spans="1:8" x14ac:dyDescent="0.25">
      <c r="A49" s="34"/>
      <c r="B49" s="13"/>
      <c r="C49" s="34"/>
      <c r="E49" s="36"/>
      <c r="F49" s="37"/>
      <c r="G49" s="38"/>
      <c r="H49" s="38"/>
    </row>
    <row r="50" spans="1:8" x14ac:dyDescent="0.25">
      <c r="A50" s="34"/>
      <c r="B50" s="13"/>
      <c r="C50" s="34"/>
      <c r="E50" s="36"/>
      <c r="F50" s="37"/>
      <c r="G50" s="38"/>
      <c r="H50" s="38"/>
    </row>
    <row r="51" spans="1:8" x14ac:dyDescent="0.25">
      <c r="A51" s="34"/>
      <c r="B51" s="13"/>
      <c r="C51" s="34"/>
      <c r="E51" s="36"/>
      <c r="F51" s="37"/>
      <c r="G51" s="38"/>
      <c r="H51" s="38"/>
    </row>
    <row r="52" spans="1:8" x14ac:dyDescent="0.25">
      <c r="A52" s="34"/>
      <c r="B52" s="13"/>
      <c r="C52" s="34"/>
      <c r="E52" s="36"/>
      <c r="F52" s="37"/>
      <c r="G52" s="38"/>
      <c r="H52" s="38"/>
    </row>
    <row r="53" spans="1:8" x14ac:dyDescent="0.25">
      <c r="A53" s="34"/>
      <c r="B53" s="13"/>
      <c r="C53" s="34"/>
      <c r="E53" s="36"/>
      <c r="F53" s="37"/>
      <c r="G53" s="38"/>
      <c r="H53" s="38"/>
    </row>
    <row r="54" spans="1:8" x14ac:dyDescent="0.25">
      <c r="A54" s="34"/>
      <c r="B54" s="13"/>
      <c r="C54" s="34"/>
      <c r="E54" s="36"/>
      <c r="F54" s="37"/>
      <c r="G54" s="38"/>
      <c r="H54" s="38"/>
    </row>
    <row r="55" spans="1:8" x14ac:dyDescent="0.25">
      <c r="A55" s="34"/>
      <c r="B55" s="13"/>
      <c r="C55" s="34"/>
      <c r="E55" s="36"/>
      <c r="F55" s="37"/>
      <c r="G55" s="38"/>
      <c r="H55" s="38"/>
    </row>
    <row r="56" spans="1:8" x14ac:dyDescent="0.25">
      <c r="A56" s="34"/>
      <c r="B56" s="13"/>
      <c r="C56" s="34"/>
      <c r="E56" s="36"/>
      <c r="F56" s="37"/>
      <c r="G56" s="38"/>
      <c r="H56" s="38"/>
    </row>
    <row r="57" spans="1:8" x14ac:dyDescent="0.25">
      <c r="A57" s="34"/>
      <c r="B57" s="13"/>
      <c r="C57" s="34"/>
      <c r="E57" s="36"/>
      <c r="F57" s="37"/>
      <c r="G57" s="38"/>
      <c r="H57" s="38"/>
    </row>
    <row r="58" spans="1:8" x14ac:dyDescent="0.25">
      <c r="A58" s="34"/>
      <c r="B58" s="13"/>
      <c r="C58" s="34"/>
      <c r="E58" s="36"/>
      <c r="F58" s="37"/>
      <c r="G58" s="38"/>
      <c r="H58" s="38"/>
    </row>
    <row r="59" spans="1:8" x14ac:dyDescent="0.25">
      <c r="A59" s="34"/>
      <c r="B59" s="13"/>
      <c r="C59" s="34"/>
      <c r="E59" s="36"/>
      <c r="F59" s="37"/>
      <c r="G59" s="38"/>
      <c r="H59" s="38"/>
    </row>
    <row r="60" spans="1:8" x14ac:dyDescent="0.25">
      <c r="A60" s="34"/>
      <c r="B60" s="13"/>
      <c r="C60" s="34"/>
      <c r="E60" s="36"/>
      <c r="F60" s="37"/>
      <c r="G60" s="38"/>
      <c r="H60" s="38"/>
    </row>
    <row r="61" spans="1:8" x14ac:dyDescent="0.25">
      <c r="A61" s="34"/>
      <c r="B61" s="13"/>
      <c r="C61" s="34"/>
      <c r="E61" s="36"/>
      <c r="F61" s="37"/>
      <c r="G61" s="38"/>
      <c r="H61" s="38"/>
    </row>
    <row r="62" spans="1:8" x14ac:dyDescent="0.25">
      <c r="A62" s="34"/>
      <c r="B62" s="13"/>
      <c r="C62" s="34"/>
      <c r="E62" s="36"/>
      <c r="F62" s="37"/>
      <c r="G62" s="38"/>
      <c r="H62" s="38"/>
    </row>
    <row r="63" spans="1:8" x14ac:dyDescent="0.25">
      <c r="A63" s="34"/>
      <c r="B63" s="13"/>
      <c r="C63" s="34"/>
      <c r="E63" s="36"/>
      <c r="F63" s="37"/>
      <c r="G63" s="38"/>
      <c r="H63" s="38"/>
    </row>
    <row r="64" spans="1:8" x14ac:dyDescent="0.25">
      <c r="A64" s="34"/>
      <c r="B64" s="13"/>
      <c r="C64" s="34"/>
      <c r="E64" s="36"/>
      <c r="F64" s="37"/>
      <c r="G64" s="38"/>
      <c r="H64" s="38"/>
    </row>
    <row r="65" spans="1:8" x14ac:dyDescent="0.25">
      <c r="A65" s="34"/>
      <c r="B65" s="13"/>
      <c r="C65" s="34"/>
      <c r="E65" s="36"/>
      <c r="F65" s="37"/>
      <c r="G65" s="38"/>
      <c r="H65" s="38"/>
    </row>
    <row r="66" spans="1:8" x14ac:dyDescent="0.25">
      <c r="A66" s="34"/>
      <c r="B66" s="13"/>
      <c r="C66" s="34"/>
      <c r="E66" s="36"/>
      <c r="F66" s="37"/>
      <c r="G66" s="38"/>
      <c r="H66" s="38"/>
    </row>
    <row r="67" spans="1:8" x14ac:dyDescent="0.25">
      <c r="A67" s="34"/>
      <c r="B67" s="13"/>
      <c r="C67" s="34"/>
      <c r="E67" s="36"/>
      <c r="F67" s="37"/>
      <c r="G67" s="38"/>
      <c r="H67" s="38"/>
    </row>
    <row r="68" spans="1:8" x14ac:dyDescent="0.25">
      <c r="A68" s="34"/>
      <c r="B68" s="13"/>
      <c r="C68" s="34"/>
      <c r="E68" s="36"/>
      <c r="F68" s="37"/>
      <c r="G68" s="38"/>
      <c r="H68" s="38"/>
    </row>
    <row r="69" spans="1:8" x14ac:dyDescent="0.25">
      <c r="A69" s="34"/>
      <c r="B69" s="13"/>
      <c r="C69" s="34"/>
      <c r="E69" s="36"/>
      <c r="F69" s="37"/>
      <c r="G69" s="38"/>
      <c r="H69" s="38"/>
    </row>
    <row r="70" spans="1:8" x14ac:dyDescent="0.25">
      <c r="A70" s="34"/>
      <c r="B70" s="13"/>
      <c r="C70" s="34"/>
      <c r="E70" s="36"/>
      <c r="F70" s="37"/>
      <c r="G70" s="38"/>
      <c r="H70" s="38"/>
    </row>
    <row r="71" spans="1:8" x14ac:dyDescent="0.25">
      <c r="A71" s="34"/>
      <c r="B71" s="13"/>
      <c r="C71" s="34"/>
      <c r="E71" s="36"/>
      <c r="F71" s="37"/>
      <c r="G71" s="38"/>
      <c r="H71" s="38"/>
    </row>
    <row r="72" spans="1:8" x14ac:dyDescent="0.25">
      <c r="A72" s="34"/>
      <c r="B72" s="13"/>
      <c r="C72" s="34"/>
      <c r="E72" s="36"/>
      <c r="F72" s="37"/>
      <c r="G72" s="38"/>
      <c r="H72" s="38"/>
    </row>
    <row r="73" spans="1:8" x14ac:dyDescent="0.25">
      <c r="A73" s="34"/>
      <c r="B73" s="13"/>
      <c r="C73" s="34"/>
      <c r="E73" s="36"/>
      <c r="F73" s="37"/>
      <c r="G73" s="38"/>
      <c r="H73" s="38"/>
    </row>
    <row r="74" spans="1:8" x14ac:dyDescent="0.25">
      <c r="A74" s="34"/>
      <c r="B74" s="13"/>
      <c r="C74" s="34"/>
      <c r="E74" s="36"/>
      <c r="F74" s="37"/>
      <c r="G74" s="38"/>
      <c r="H74" s="38"/>
    </row>
    <row r="75" spans="1:8" x14ac:dyDescent="0.25">
      <c r="A75" s="34"/>
      <c r="B75" s="13"/>
      <c r="C75" s="34"/>
      <c r="E75" s="36"/>
      <c r="F75" s="37"/>
      <c r="G75" s="38"/>
      <c r="H75" s="38"/>
    </row>
    <row r="76" spans="1:8" x14ac:dyDescent="0.25">
      <c r="A76" s="34"/>
      <c r="B76" s="13"/>
      <c r="C76" s="34"/>
      <c r="E76" s="36"/>
      <c r="F76" s="37"/>
      <c r="G76" s="38"/>
      <c r="H76" s="38"/>
    </row>
    <row r="77" spans="1:8" x14ac:dyDescent="0.25">
      <c r="A77" s="34"/>
      <c r="B77" s="13"/>
      <c r="C77" s="34"/>
      <c r="E77" s="36"/>
      <c r="F77" s="37"/>
      <c r="G77" s="38"/>
      <c r="H77" s="38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3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M25"/>
  <sheetViews>
    <sheetView zoomScale="70" zoomScaleNormal="70" workbookViewId="0">
      <selection activeCell="E12" sqref="E12"/>
    </sheetView>
  </sheetViews>
  <sheetFormatPr defaultRowHeight="15.75" x14ac:dyDescent="0.25"/>
  <cols>
    <col min="1" max="1" width="11" style="57" customWidth="1"/>
    <col min="2" max="2" width="50.7109375" style="58" customWidth="1"/>
    <col min="3" max="3" width="22.85546875" style="56" customWidth="1"/>
    <col min="4" max="9" width="18.7109375" style="54" customWidth="1"/>
    <col min="10" max="11" width="13.85546875" style="54" bestFit="1" customWidth="1"/>
    <col min="12" max="12" width="15.5703125" style="54" bestFit="1" customWidth="1"/>
    <col min="13" max="13" width="13.85546875" style="54" bestFit="1" customWidth="1"/>
    <col min="14" max="216" width="9.140625" style="54"/>
    <col min="217" max="217" width="14.7109375" style="54" customWidth="1"/>
    <col min="218" max="218" width="40.7109375" style="54" customWidth="1"/>
    <col min="219" max="219" width="6.7109375" style="54" customWidth="1"/>
    <col min="220" max="222" width="12.7109375" style="54" customWidth="1"/>
    <col min="223" max="223" width="14.7109375" style="54" customWidth="1"/>
    <col min="224" max="225" width="15.7109375" style="54" customWidth="1"/>
    <col min="226" max="229" width="12.7109375" style="54" customWidth="1"/>
    <col min="230" max="472" width="9.140625" style="54"/>
    <col min="473" max="473" width="14.7109375" style="54" customWidth="1"/>
    <col min="474" max="474" width="40.7109375" style="54" customWidth="1"/>
    <col min="475" max="475" width="6.7109375" style="54" customWidth="1"/>
    <col min="476" max="478" width="12.7109375" style="54" customWidth="1"/>
    <col min="479" max="479" width="14.7109375" style="54" customWidth="1"/>
    <col min="480" max="481" width="15.7109375" style="54" customWidth="1"/>
    <col min="482" max="485" width="12.7109375" style="54" customWidth="1"/>
    <col min="486" max="728" width="9.140625" style="54"/>
    <col min="729" max="729" width="14.7109375" style="54" customWidth="1"/>
    <col min="730" max="730" width="40.7109375" style="54" customWidth="1"/>
    <col min="731" max="731" width="6.7109375" style="54" customWidth="1"/>
    <col min="732" max="734" width="12.7109375" style="54" customWidth="1"/>
    <col min="735" max="735" width="14.7109375" style="54" customWidth="1"/>
    <col min="736" max="737" width="15.7109375" style="54" customWidth="1"/>
    <col min="738" max="741" width="12.7109375" style="54" customWidth="1"/>
    <col min="742" max="984" width="9.140625" style="54"/>
    <col min="985" max="985" width="14.7109375" style="54" customWidth="1"/>
    <col min="986" max="986" width="40.7109375" style="54" customWidth="1"/>
    <col min="987" max="987" width="6.7109375" style="54" customWidth="1"/>
    <col min="988" max="990" width="12.7109375" style="54" customWidth="1"/>
    <col min="991" max="991" width="14.7109375" style="54" customWidth="1"/>
    <col min="992" max="993" width="15.7109375" style="54" customWidth="1"/>
    <col min="994" max="997" width="12.7109375" style="54" customWidth="1"/>
    <col min="998" max="1240" width="9.140625" style="54"/>
    <col min="1241" max="1241" width="14.7109375" style="54" customWidth="1"/>
    <col min="1242" max="1242" width="40.7109375" style="54" customWidth="1"/>
    <col min="1243" max="1243" width="6.7109375" style="54" customWidth="1"/>
    <col min="1244" max="1246" width="12.7109375" style="54" customWidth="1"/>
    <col min="1247" max="1247" width="14.7109375" style="54" customWidth="1"/>
    <col min="1248" max="1249" width="15.7109375" style="54" customWidth="1"/>
    <col min="1250" max="1253" width="12.7109375" style="54" customWidth="1"/>
    <col min="1254" max="1496" width="9.140625" style="54"/>
    <col min="1497" max="1497" width="14.7109375" style="54" customWidth="1"/>
    <col min="1498" max="1498" width="40.7109375" style="54" customWidth="1"/>
    <col min="1499" max="1499" width="6.7109375" style="54" customWidth="1"/>
    <col min="1500" max="1502" width="12.7109375" style="54" customWidth="1"/>
    <col min="1503" max="1503" width="14.7109375" style="54" customWidth="1"/>
    <col min="1504" max="1505" width="15.7109375" style="54" customWidth="1"/>
    <col min="1506" max="1509" width="12.7109375" style="54" customWidth="1"/>
    <col min="1510" max="1752" width="9.140625" style="54"/>
    <col min="1753" max="1753" width="14.7109375" style="54" customWidth="1"/>
    <col min="1754" max="1754" width="40.7109375" style="54" customWidth="1"/>
    <col min="1755" max="1755" width="6.7109375" style="54" customWidth="1"/>
    <col min="1756" max="1758" width="12.7109375" style="54" customWidth="1"/>
    <col min="1759" max="1759" width="14.7109375" style="54" customWidth="1"/>
    <col min="1760" max="1761" width="15.7109375" style="54" customWidth="1"/>
    <col min="1762" max="1765" width="12.7109375" style="54" customWidth="1"/>
    <col min="1766" max="2008" width="9.140625" style="54"/>
    <col min="2009" max="2009" width="14.7109375" style="54" customWidth="1"/>
    <col min="2010" max="2010" width="40.7109375" style="54" customWidth="1"/>
    <col min="2011" max="2011" width="6.7109375" style="54" customWidth="1"/>
    <col min="2012" max="2014" width="12.7109375" style="54" customWidth="1"/>
    <col min="2015" max="2015" width="14.7109375" style="54" customWidth="1"/>
    <col min="2016" max="2017" width="15.7109375" style="54" customWidth="1"/>
    <col min="2018" max="2021" width="12.7109375" style="54" customWidth="1"/>
    <col min="2022" max="2264" width="9.140625" style="54"/>
    <col min="2265" max="2265" width="14.7109375" style="54" customWidth="1"/>
    <col min="2266" max="2266" width="40.7109375" style="54" customWidth="1"/>
    <col min="2267" max="2267" width="6.7109375" style="54" customWidth="1"/>
    <col min="2268" max="2270" width="12.7109375" style="54" customWidth="1"/>
    <col min="2271" max="2271" width="14.7109375" style="54" customWidth="1"/>
    <col min="2272" max="2273" width="15.7109375" style="54" customWidth="1"/>
    <col min="2274" max="2277" width="12.7109375" style="54" customWidth="1"/>
    <col min="2278" max="2520" width="9.140625" style="54"/>
    <col min="2521" max="2521" width="14.7109375" style="54" customWidth="1"/>
    <col min="2522" max="2522" width="40.7109375" style="54" customWidth="1"/>
    <col min="2523" max="2523" width="6.7109375" style="54" customWidth="1"/>
    <col min="2524" max="2526" width="12.7109375" style="54" customWidth="1"/>
    <col min="2527" max="2527" width="14.7109375" style="54" customWidth="1"/>
    <col min="2528" max="2529" width="15.7109375" style="54" customWidth="1"/>
    <col min="2530" max="2533" width="12.7109375" style="54" customWidth="1"/>
    <col min="2534" max="2776" width="9.140625" style="54"/>
    <col min="2777" max="2777" width="14.7109375" style="54" customWidth="1"/>
    <col min="2778" max="2778" width="40.7109375" style="54" customWidth="1"/>
    <col min="2779" max="2779" width="6.7109375" style="54" customWidth="1"/>
    <col min="2780" max="2782" width="12.7109375" style="54" customWidth="1"/>
    <col min="2783" max="2783" width="14.7109375" style="54" customWidth="1"/>
    <col min="2784" max="2785" width="15.7109375" style="54" customWidth="1"/>
    <col min="2786" max="2789" width="12.7109375" style="54" customWidth="1"/>
    <col min="2790" max="3032" width="9.140625" style="54"/>
    <col min="3033" max="3033" width="14.7109375" style="54" customWidth="1"/>
    <col min="3034" max="3034" width="40.7109375" style="54" customWidth="1"/>
    <col min="3035" max="3035" width="6.7109375" style="54" customWidth="1"/>
    <col min="3036" max="3038" width="12.7109375" style="54" customWidth="1"/>
    <col min="3039" max="3039" width="14.7109375" style="54" customWidth="1"/>
    <col min="3040" max="3041" width="15.7109375" style="54" customWidth="1"/>
    <col min="3042" max="3045" width="12.7109375" style="54" customWidth="1"/>
    <col min="3046" max="3288" width="9.140625" style="54"/>
    <col min="3289" max="3289" width="14.7109375" style="54" customWidth="1"/>
    <col min="3290" max="3290" width="40.7109375" style="54" customWidth="1"/>
    <col min="3291" max="3291" width="6.7109375" style="54" customWidth="1"/>
    <col min="3292" max="3294" width="12.7109375" style="54" customWidth="1"/>
    <col min="3295" max="3295" width="14.7109375" style="54" customWidth="1"/>
    <col min="3296" max="3297" width="15.7109375" style="54" customWidth="1"/>
    <col min="3298" max="3301" width="12.7109375" style="54" customWidth="1"/>
    <col min="3302" max="3544" width="9.140625" style="54"/>
    <col min="3545" max="3545" width="14.7109375" style="54" customWidth="1"/>
    <col min="3546" max="3546" width="40.7109375" style="54" customWidth="1"/>
    <col min="3547" max="3547" width="6.7109375" style="54" customWidth="1"/>
    <col min="3548" max="3550" width="12.7109375" style="54" customWidth="1"/>
    <col min="3551" max="3551" width="14.7109375" style="54" customWidth="1"/>
    <col min="3552" max="3553" width="15.7109375" style="54" customWidth="1"/>
    <col min="3554" max="3557" width="12.7109375" style="54" customWidth="1"/>
    <col min="3558" max="3800" width="9.140625" style="54"/>
    <col min="3801" max="3801" width="14.7109375" style="54" customWidth="1"/>
    <col min="3802" max="3802" width="40.7109375" style="54" customWidth="1"/>
    <col min="3803" max="3803" width="6.7109375" style="54" customWidth="1"/>
    <col min="3804" max="3806" width="12.7109375" style="54" customWidth="1"/>
    <col min="3807" max="3807" width="14.7109375" style="54" customWidth="1"/>
    <col min="3808" max="3809" width="15.7109375" style="54" customWidth="1"/>
    <col min="3810" max="3813" width="12.7109375" style="54" customWidth="1"/>
    <col min="3814" max="4056" width="9.140625" style="54"/>
    <col min="4057" max="4057" width="14.7109375" style="54" customWidth="1"/>
    <col min="4058" max="4058" width="40.7109375" style="54" customWidth="1"/>
    <col min="4059" max="4059" width="6.7109375" style="54" customWidth="1"/>
    <col min="4060" max="4062" width="12.7109375" style="54" customWidth="1"/>
    <col min="4063" max="4063" width="14.7109375" style="54" customWidth="1"/>
    <col min="4064" max="4065" width="15.7109375" style="54" customWidth="1"/>
    <col min="4066" max="4069" width="12.7109375" style="54" customWidth="1"/>
    <col min="4070" max="4312" width="9.140625" style="54"/>
    <col min="4313" max="4313" width="14.7109375" style="54" customWidth="1"/>
    <col min="4314" max="4314" width="40.7109375" style="54" customWidth="1"/>
    <col min="4315" max="4315" width="6.7109375" style="54" customWidth="1"/>
    <col min="4316" max="4318" width="12.7109375" style="54" customWidth="1"/>
    <col min="4319" max="4319" width="14.7109375" style="54" customWidth="1"/>
    <col min="4320" max="4321" width="15.7109375" style="54" customWidth="1"/>
    <col min="4322" max="4325" width="12.7109375" style="54" customWidth="1"/>
    <col min="4326" max="4568" width="9.140625" style="54"/>
    <col min="4569" max="4569" width="14.7109375" style="54" customWidth="1"/>
    <col min="4570" max="4570" width="40.7109375" style="54" customWidth="1"/>
    <col min="4571" max="4571" width="6.7109375" style="54" customWidth="1"/>
    <col min="4572" max="4574" width="12.7109375" style="54" customWidth="1"/>
    <col min="4575" max="4575" width="14.7109375" style="54" customWidth="1"/>
    <col min="4576" max="4577" width="15.7109375" style="54" customWidth="1"/>
    <col min="4578" max="4581" width="12.7109375" style="54" customWidth="1"/>
    <col min="4582" max="4824" width="9.140625" style="54"/>
    <col min="4825" max="4825" width="14.7109375" style="54" customWidth="1"/>
    <col min="4826" max="4826" width="40.7109375" style="54" customWidth="1"/>
    <col min="4827" max="4827" width="6.7109375" style="54" customWidth="1"/>
    <col min="4828" max="4830" width="12.7109375" style="54" customWidth="1"/>
    <col min="4831" max="4831" width="14.7109375" style="54" customWidth="1"/>
    <col min="4832" max="4833" width="15.7109375" style="54" customWidth="1"/>
    <col min="4834" max="4837" width="12.7109375" style="54" customWidth="1"/>
    <col min="4838" max="5080" width="9.140625" style="54"/>
    <col min="5081" max="5081" width="14.7109375" style="54" customWidth="1"/>
    <col min="5082" max="5082" width="40.7109375" style="54" customWidth="1"/>
    <col min="5083" max="5083" width="6.7109375" style="54" customWidth="1"/>
    <col min="5084" max="5086" width="12.7109375" style="54" customWidth="1"/>
    <col min="5087" max="5087" width="14.7109375" style="54" customWidth="1"/>
    <col min="5088" max="5089" width="15.7109375" style="54" customWidth="1"/>
    <col min="5090" max="5093" width="12.7109375" style="54" customWidth="1"/>
    <col min="5094" max="5336" width="9.140625" style="54"/>
    <col min="5337" max="5337" width="14.7109375" style="54" customWidth="1"/>
    <col min="5338" max="5338" width="40.7109375" style="54" customWidth="1"/>
    <col min="5339" max="5339" width="6.7109375" style="54" customWidth="1"/>
    <col min="5340" max="5342" width="12.7109375" style="54" customWidth="1"/>
    <col min="5343" max="5343" width="14.7109375" style="54" customWidth="1"/>
    <col min="5344" max="5345" width="15.7109375" style="54" customWidth="1"/>
    <col min="5346" max="5349" width="12.7109375" style="54" customWidth="1"/>
    <col min="5350" max="5592" width="9.140625" style="54"/>
    <col min="5593" max="5593" width="14.7109375" style="54" customWidth="1"/>
    <col min="5594" max="5594" width="40.7109375" style="54" customWidth="1"/>
    <col min="5595" max="5595" width="6.7109375" style="54" customWidth="1"/>
    <col min="5596" max="5598" width="12.7109375" style="54" customWidth="1"/>
    <col min="5599" max="5599" width="14.7109375" style="54" customWidth="1"/>
    <col min="5600" max="5601" width="15.7109375" style="54" customWidth="1"/>
    <col min="5602" max="5605" width="12.7109375" style="54" customWidth="1"/>
    <col min="5606" max="5848" width="9.140625" style="54"/>
    <col min="5849" max="5849" width="14.7109375" style="54" customWidth="1"/>
    <col min="5850" max="5850" width="40.7109375" style="54" customWidth="1"/>
    <col min="5851" max="5851" width="6.7109375" style="54" customWidth="1"/>
    <col min="5852" max="5854" width="12.7109375" style="54" customWidth="1"/>
    <col min="5855" max="5855" width="14.7109375" style="54" customWidth="1"/>
    <col min="5856" max="5857" width="15.7109375" style="54" customWidth="1"/>
    <col min="5858" max="5861" width="12.7109375" style="54" customWidth="1"/>
    <col min="5862" max="6104" width="9.140625" style="54"/>
    <col min="6105" max="6105" width="14.7109375" style="54" customWidth="1"/>
    <col min="6106" max="6106" width="40.7109375" style="54" customWidth="1"/>
    <col min="6107" max="6107" width="6.7109375" style="54" customWidth="1"/>
    <col min="6108" max="6110" width="12.7109375" style="54" customWidth="1"/>
    <col min="6111" max="6111" width="14.7109375" style="54" customWidth="1"/>
    <col min="6112" max="6113" width="15.7109375" style="54" customWidth="1"/>
    <col min="6114" max="6117" width="12.7109375" style="54" customWidth="1"/>
    <col min="6118" max="6360" width="9.140625" style="54"/>
    <col min="6361" max="6361" width="14.7109375" style="54" customWidth="1"/>
    <col min="6362" max="6362" width="40.7109375" style="54" customWidth="1"/>
    <col min="6363" max="6363" width="6.7109375" style="54" customWidth="1"/>
    <col min="6364" max="6366" width="12.7109375" style="54" customWidth="1"/>
    <col min="6367" max="6367" width="14.7109375" style="54" customWidth="1"/>
    <col min="6368" max="6369" width="15.7109375" style="54" customWidth="1"/>
    <col min="6370" max="6373" width="12.7109375" style="54" customWidth="1"/>
    <col min="6374" max="6616" width="9.140625" style="54"/>
    <col min="6617" max="6617" width="14.7109375" style="54" customWidth="1"/>
    <col min="6618" max="6618" width="40.7109375" style="54" customWidth="1"/>
    <col min="6619" max="6619" width="6.7109375" style="54" customWidth="1"/>
    <col min="6620" max="6622" width="12.7109375" style="54" customWidth="1"/>
    <col min="6623" max="6623" width="14.7109375" style="54" customWidth="1"/>
    <col min="6624" max="6625" width="15.7109375" style="54" customWidth="1"/>
    <col min="6626" max="6629" width="12.7109375" style="54" customWidth="1"/>
    <col min="6630" max="6872" width="9.140625" style="54"/>
    <col min="6873" max="6873" width="14.7109375" style="54" customWidth="1"/>
    <col min="6874" max="6874" width="40.7109375" style="54" customWidth="1"/>
    <col min="6875" max="6875" width="6.7109375" style="54" customWidth="1"/>
    <col min="6876" max="6878" width="12.7109375" style="54" customWidth="1"/>
    <col min="6879" max="6879" width="14.7109375" style="54" customWidth="1"/>
    <col min="6880" max="6881" width="15.7109375" style="54" customWidth="1"/>
    <col min="6882" max="6885" width="12.7109375" style="54" customWidth="1"/>
    <col min="6886" max="7128" width="9.140625" style="54"/>
    <col min="7129" max="7129" width="14.7109375" style="54" customWidth="1"/>
    <col min="7130" max="7130" width="40.7109375" style="54" customWidth="1"/>
    <col min="7131" max="7131" width="6.7109375" style="54" customWidth="1"/>
    <col min="7132" max="7134" width="12.7109375" style="54" customWidth="1"/>
    <col min="7135" max="7135" width="14.7109375" style="54" customWidth="1"/>
    <col min="7136" max="7137" width="15.7109375" style="54" customWidth="1"/>
    <col min="7138" max="7141" width="12.7109375" style="54" customWidth="1"/>
    <col min="7142" max="7384" width="9.140625" style="54"/>
    <col min="7385" max="7385" width="14.7109375" style="54" customWidth="1"/>
    <col min="7386" max="7386" width="40.7109375" style="54" customWidth="1"/>
    <col min="7387" max="7387" width="6.7109375" style="54" customWidth="1"/>
    <col min="7388" max="7390" width="12.7109375" style="54" customWidth="1"/>
    <col min="7391" max="7391" width="14.7109375" style="54" customWidth="1"/>
    <col min="7392" max="7393" width="15.7109375" style="54" customWidth="1"/>
    <col min="7394" max="7397" width="12.7109375" style="54" customWidth="1"/>
    <col min="7398" max="7640" width="9.140625" style="54"/>
    <col min="7641" max="7641" width="14.7109375" style="54" customWidth="1"/>
    <col min="7642" max="7642" width="40.7109375" style="54" customWidth="1"/>
    <col min="7643" max="7643" width="6.7109375" style="54" customWidth="1"/>
    <col min="7644" max="7646" width="12.7109375" style="54" customWidth="1"/>
    <col min="7647" max="7647" width="14.7109375" style="54" customWidth="1"/>
    <col min="7648" max="7649" width="15.7109375" style="54" customWidth="1"/>
    <col min="7650" max="7653" width="12.7109375" style="54" customWidth="1"/>
    <col min="7654" max="7896" width="9.140625" style="54"/>
    <col min="7897" max="7897" width="14.7109375" style="54" customWidth="1"/>
    <col min="7898" max="7898" width="40.7109375" style="54" customWidth="1"/>
    <col min="7899" max="7899" width="6.7109375" style="54" customWidth="1"/>
    <col min="7900" max="7902" width="12.7109375" style="54" customWidth="1"/>
    <col min="7903" max="7903" width="14.7109375" style="54" customWidth="1"/>
    <col min="7904" max="7905" width="15.7109375" style="54" customWidth="1"/>
    <col min="7906" max="7909" width="12.7109375" style="54" customWidth="1"/>
    <col min="7910" max="8152" width="9.140625" style="54"/>
    <col min="8153" max="8153" width="14.7109375" style="54" customWidth="1"/>
    <col min="8154" max="8154" width="40.7109375" style="54" customWidth="1"/>
    <col min="8155" max="8155" width="6.7109375" style="54" customWidth="1"/>
    <col min="8156" max="8158" width="12.7109375" style="54" customWidth="1"/>
    <col min="8159" max="8159" width="14.7109375" style="54" customWidth="1"/>
    <col min="8160" max="8161" width="15.7109375" style="54" customWidth="1"/>
    <col min="8162" max="8165" width="12.7109375" style="54" customWidth="1"/>
    <col min="8166" max="8408" width="9.140625" style="54"/>
    <col min="8409" max="8409" width="14.7109375" style="54" customWidth="1"/>
    <col min="8410" max="8410" width="40.7109375" style="54" customWidth="1"/>
    <col min="8411" max="8411" width="6.7109375" style="54" customWidth="1"/>
    <col min="8412" max="8414" width="12.7109375" style="54" customWidth="1"/>
    <col min="8415" max="8415" width="14.7109375" style="54" customWidth="1"/>
    <col min="8416" max="8417" width="15.7109375" style="54" customWidth="1"/>
    <col min="8418" max="8421" width="12.7109375" style="54" customWidth="1"/>
    <col min="8422" max="8664" width="9.140625" style="54"/>
    <col min="8665" max="8665" width="14.7109375" style="54" customWidth="1"/>
    <col min="8666" max="8666" width="40.7109375" style="54" customWidth="1"/>
    <col min="8667" max="8667" width="6.7109375" style="54" customWidth="1"/>
    <col min="8668" max="8670" width="12.7109375" style="54" customWidth="1"/>
    <col min="8671" max="8671" width="14.7109375" style="54" customWidth="1"/>
    <col min="8672" max="8673" width="15.7109375" style="54" customWidth="1"/>
    <col min="8674" max="8677" width="12.7109375" style="54" customWidth="1"/>
    <col min="8678" max="8920" width="9.140625" style="54"/>
    <col min="8921" max="8921" width="14.7109375" style="54" customWidth="1"/>
    <col min="8922" max="8922" width="40.7109375" style="54" customWidth="1"/>
    <col min="8923" max="8923" width="6.7109375" style="54" customWidth="1"/>
    <col min="8924" max="8926" width="12.7109375" style="54" customWidth="1"/>
    <col min="8927" max="8927" width="14.7109375" style="54" customWidth="1"/>
    <col min="8928" max="8929" width="15.7109375" style="54" customWidth="1"/>
    <col min="8930" max="8933" width="12.7109375" style="54" customWidth="1"/>
    <col min="8934" max="9176" width="9.140625" style="54"/>
    <col min="9177" max="9177" width="14.7109375" style="54" customWidth="1"/>
    <col min="9178" max="9178" width="40.7109375" style="54" customWidth="1"/>
    <col min="9179" max="9179" width="6.7109375" style="54" customWidth="1"/>
    <col min="9180" max="9182" width="12.7109375" style="54" customWidth="1"/>
    <col min="9183" max="9183" width="14.7109375" style="54" customWidth="1"/>
    <col min="9184" max="9185" width="15.7109375" style="54" customWidth="1"/>
    <col min="9186" max="9189" width="12.7109375" style="54" customWidth="1"/>
    <col min="9190" max="9432" width="9.140625" style="54"/>
    <col min="9433" max="9433" width="14.7109375" style="54" customWidth="1"/>
    <col min="9434" max="9434" width="40.7109375" style="54" customWidth="1"/>
    <col min="9435" max="9435" width="6.7109375" style="54" customWidth="1"/>
    <col min="9436" max="9438" width="12.7109375" style="54" customWidth="1"/>
    <col min="9439" max="9439" width="14.7109375" style="54" customWidth="1"/>
    <col min="9440" max="9441" width="15.7109375" style="54" customWidth="1"/>
    <col min="9442" max="9445" width="12.7109375" style="54" customWidth="1"/>
    <col min="9446" max="9688" width="9.140625" style="54"/>
    <col min="9689" max="9689" width="14.7109375" style="54" customWidth="1"/>
    <col min="9690" max="9690" width="40.7109375" style="54" customWidth="1"/>
    <col min="9691" max="9691" width="6.7109375" style="54" customWidth="1"/>
    <col min="9692" max="9694" width="12.7109375" style="54" customWidth="1"/>
    <col min="9695" max="9695" width="14.7109375" style="54" customWidth="1"/>
    <col min="9696" max="9697" width="15.7109375" style="54" customWidth="1"/>
    <col min="9698" max="9701" width="12.7109375" style="54" customWidth="1"/>
    <col min="9702" max="9944" width="9.140625" style="54"/>
    <col min="9945" max="9945" width="14.7109375" style="54" customWidth="1"/>
    <col min="9946" max="9946" width="40.7109375" style="54" customWidth="1"/>
    <col min="9947" max="9947" width="6.7109375" style="54" customWidth="1"/>
    <col min="9948" max="9950" width="12.7109375" style="54" customWidth="1"/>
    <col min="9951" max="9951" width="14.7109375" style="54" customWidth="1"/>
    <col min="9952" max="9953" width="15.7109375" style="54" customWidth="1"/>
    <col min="9954" max="9957" width="12.7109375" style="54" customWidth="1"/>
    <col min="9958" max="10200" width="9.140625" style="54"/>
    <col min="10201" max="10201" width="14.7109375" style="54" customWidth="1"/>
    <col min="10202" max="10202" width="40.7109375" style="54" customWidth="1"/>
    <col min="10203" max="10203" width="6.7109375" style="54" customWidth="1"/>
    <col min="10204" max="10206" width="12.7109375" style="54" customWidth="1"/>
    <col min="10207" max="10207" width="14.7109375" style="54" customWidth="1"/>
    <col min="10208" max="10209" width="15.7109375" style="54" customWidth="1"/>
    <col min="10210" max="10213" width="12.7109375" style="54" customWidth="1"/>
    <col min="10214" max="10456" width="9.140625" style="54"/>
    <col min="10457" max="10457" width="14.7109375" style="54" customWidth="1"/>
    <col min="10458" max="10458" width="40.7109375" style="54" customWidth="1"/>
    <col min="10459" max="10459" width="6.7109375" style="54" customWidth="1"/>
    <col min="10460" max="10462" width="12.7109375" style="54" customWidth="1"/>
    <col min="10463" max="10463" width="14.7109375" style="54" customWidth="1"/>
    <col min="10464" max="10465" width="15.7109375" style="54" customWidth="1"/>
    <col min="10466" max="10469" width="12.7109375" style="54" customWidth="1"/>
    <col min="10470" max="10712" width="9.140625" style="54"/>
    <col min="10713" max="10713" width="14.7109375" style="54" customWidth="1"/>
    <col min="10714" max="10714" width="40.7109375" style="54" customWidth="1"/>
    <col min="10715" max="10715" width="6.7109375" style="54" customWidth="1"/>
    <col min="10716" max="10718" width="12.7109375" style="54" customWidth="1"/>
    <col min="10719" max="10719" width="14.7109375" style="54" customWidth="1"/>
    <col min="10720" max="10721" width="15.7109375" style="54" customWidth="1"/>
    <col min="10722" max="10725" width="12.7109375" style="54" customWidth="1"/>
    <col min="10726" max="10968" width="9.140625" style="54"/>
    <col min="10969" max="10969" width="14.7109375" style="54" customWidth="1"/>
    <col min="10970" max="10970" width="40.7109375" style="54" customWidth="1"/>
    <col min="10971" max="10971" width="6.7109375" style="54" customWidth="1"/>
    <col min="10972" max="10974" width="12.7109375" style="54" customWidth="1"/>
    <col min="10975" max="10975" width="14.7109375" style="54" customWidth="1"/>
    <col min="10976" max="10977" width="15.7109375" style="54" customWidth="1"/>
    <col min="10978" max="10981" width="12.7109375" style="54" customWidth="1"/>
    <col min="10982" max="11224" width="9.140625" style="54"/>
    <col min="11225" max="11225" width="14.7109375" style="54" customWidth="1"/>
    <col min="11226" max="11226" width="40.7109375" style="54" customWidth="1"/>
    <col min="11227" max="11227" width="6.7109375" style="54" customWidth="1"/>
    <col min="11228" max="11230" width="12.7109375" style="54" customWidth="1"/>
    <col min="11231" max="11231" width="14.7109375" style="54" customWidth="1"/>
    <col min="11232" max="11233" width="15.7109375" style="54" customWidth="1"/>
    <col min="11234" max="11237" width="12.7109375" style="54" customWidth="1"/>
    <col min="11238" max="11480" width="9.140625" style="54"/>
    <col min="11481" max="11481" width="14.7109375" style="54" customWidth="1"/>
    <col min="11482" max="11482" width="40.7109375" style="54" customWidth="1"/>
    <col min="11483" max="11483" width="6.7109375" style="54" customWidth="1"/>
    <col min="11484" max="11486" width="12.7109375" style="54" customWidth="1"/>
    <col min="11487" max="11487" width="14.7109375" style="54" customWidth="1"/>
    <col min="11488" max="11489" width="15.7109375" style="54" customWidth="1"/>
    <col min="11490" max="11493" width="12.7109375" style="54" customWidth="1"/>
    <col min="11494" max="11736" width="9.140625" style="54"/>
    <col min="11737" max="11737" width="14.7109375" style="54" customWidth="1"/>
    <col min="11738" max="11738" width="40.7109375" style="54" customWidth="1"/>
    <col min="11739" max="11739" width="6.7109375" style="54" customWidth="1"/>
    <col min="11740" max="11742" width="12.7109375" style="54" customWidth="1"/>
    <col min="11743" max="11743" width="14.7109375" style="54" customWidth="1"/>
    <col min="11744" max="11745" width="15.7109375" style="54" customWidth="1"/>
    <col min="11746" max="11749" width="12.7109375" style="54" customWidth="1"/>
    <col min="11750" max="11992" width="9.140625" style="54"/>
    <col min="11993" max="11993" width="14.7109375" style="54" customWidth="1"/>
    <col min="11994" max="11994" width="40.7109375" style="54" customWidth="1"/>
    <col min="11995" max="11995" width="6.7109375" style="54" customWidth="1"/>
    <col min="11996" max="11998" width="12.7109375" style="54" customWidth="1"/>
    <col min="11999" max="11999" width="14.7109375" style="54" customWidth="1"/>
    <col min="12000" max="12001" width="15.7109375" style="54" customWidth="1"/>
    <col min="12002" max="12005" width="12.7109375" style="54" customWidth="1"/>
    <col min="12006" max="12248" width="9.140625" style="54"/>
    <col min="12249" max="12249" width="14.7109375" style="54" customWidth="1"/>
    <col min="12250" max="12250" width="40.7109375" style="54" customWidth="1"/>
    <col min="12251" max="12251" width="6.7109375" style="54" customWidth="1"/>
    <col min="12252" max="12254" width="12.7109375" style="54" customWidth="1"/>
    <col min="12255" max="12255" width="14.7109375" style="54" customWidth="1"/>
    <col min="12256" max="12257" width="15.7109375" style="54" customWidth="1"/>
    <col min="12258" max="12261" width="12.7109375" style="54" customWidth="1"/>
    <col min="12262" max="12504" width="9.140625" style="54"/>
    <col min="12505" max="12505" width="14.7109375" style="54" customWidth="1"/>
    <col min="12506" max="12506" width="40.7109375" style="54" customWidth="1"/>
    <col min="12507" max="12507" width="6.7109375" style="54" customWidth="1"/>
    <col min="12508" max="12510" width="12.7109375" style="54" customWidth="1"/>
    <col min="12511" max="12511" width="14.7109375" style="54" customWidth="1"/>
    <col min="12512" max="12513" width="15.7109375" style="54" customWidth="1"/>
    <col min="12514" max="12517" width="12.7109375" style="54" customWidth="1"/>
    <col min="12518" max="12760" width="9.140625" style="54"/>
    <col min="12761" max="12761" width="14.7109375" style="54" customWidth="1"/>
    <col min="12762" max="12762" width="40.7109375" style="54" customWidth="1"/>
    <col min="12763" max="12763" width="6.7109375" style="54" customWidth="1"/>
    <col min="12764" max="12766" width="12.7109375" style="54" customWidth="1"/>
    <col min="12767" max="12767" width="14.7109375" style="54" customWidth="1"/>
    <col min="12768" max="12769" width="15.7109375" style="54" customWidth="1"/>
    <col min="12770" max="12773" width="12.7109375" style="54" customWidth="1"/>
    <col min="12774" max="13016" width="9.140625" style="54"/>
    <col min="13017" max="13017" width="14.7109375" style="54" customWidth="1"/>
    <col min="13018" max="13018" width="40.7109375" style="54" customWidth="1"/>
    <col min="13019" max="13019" width="6.7109375" style="54" customWidth="1"/>
    <col min="13020" max="13022" width="12.7109375" style="54" customWidth="1"/>
    <col min="13023" max="13023" width="14.7109375" style="54" customWidth="1"/>
    <col min="13024" max="13025" width="15.7109375" style="54" customWidth="1"/>
    <col min="13026" max="13029" width="12.7109375" style="54" customWidth="1"/>
    <col min="13030" max="13272" width="9.140625" style="54"/>
    <col min="13273" max="13273" width="14.7109375" style="54" customWidth="1"/>
    <col min="13274" max="13274" width="40.7109375" style="54" customWidth="1"/>
    <col min="13275" max="13275" width="6.7109375" style="54" customWidth="1"/>
    <col min="13276" max="13278" width="12.7109375" style="54" customWidth="1"/>
    <col min="13279" max="13279" width="14.7109375" style="54" customWidth="1"/>
    <col min="13280" max="13281" width="15.7109375" style="54" customWidth="1"/>
    <col min="13282" max="13285" width="12.7109375" style="54" customWidth="1"/>
    <col min="13286" max="13528" width="9.140625" style="54"/>
    <col min="13529" max="13529" width="14.7109375" style="54" customWidth="1"/>
    <col min="13530" max="13530" width="40.7109375" style="54" customWidth="1"/>
    <col min="13531" max="13531" width="6.7109375" style="54" customWidth="1"/>
    <col min="13532" max="13534" width="12.7109375" style="54" customWidth="1"/>
    <col min="13535" max="13535" width="14.7109375" style="54" customWidth="1"/>
    <col min="13536" max="13537" width="15.7109375" style="54" customWidth="1"/>
    <col min="13538" max="13541" width="12.7109375" style="54" customWidth="1"/>
    <col min="13542" max="13784" width="9.140625" style="54"/>
    <col min="13785" max="13785" width="14.7109375" style="54" customWidth="1"/>
    <col min="13786" max="13786" width="40.7109375" style="54" customWidth="1"/>
    <col min="13787" max="13787" width="6.7109375" style="54" customWidth="1"/>
    <col min="13788" max="13790" width="12.7109375" style="54" customWidth="1"/>
    <col min="13791" max="13791" width="14.7109375" style="54" customWidth="1"/>
    <col min="13792" max="13793" width="15.7109375" style="54" customWidth="1"/>
    <col min="13794" max="13797" width="12.7109375" style="54" customWidth="1"/>
    <col min="13798" max="14040" width="9.140625" style="54"/>
    <col min="14041" max="14041" width="14.7109375" style="54" customWidth="1"/>
    <col min="14042" max="14042" width="40.7109375" style="54" customWidth="1"/>
    <col min="14043" max="14043" width="6.7109375" style="54" customWidth="1"/>
    <col min="14044" max="14046" width="12.7109375" style="54" customWidth="1"/>
    <col min="14047" max="14047" width="14.7109375" style="54" customWidth="1"/>
    <col min="14048" max="14049" width="15.7109375" style="54" customWidth="1"/>
    <col min="14050" max="14053" width="12.7109375" style="54" customWidth="1"/>
    <col min="14054" max="14296" width="9.140625" style="54"/>
    <col min="14297" max="14297" width="14.7109375" style="54" customWidth="1"/>
    <col min="14298" max="14298" width="40.7109375" style="54" customWidth="1"/>
    <col min="14299" max="14299" width="6.7109375" style="54" customWidth="1"/>
    <col min="14300" max="14302" width="12.7109375" style="54" customWidth="1"/>
    <col min="14303" max="14303" width="14.7109375" style="54" customWidth="1"/>
    <col min="14304" max="14305" width="15.7109375" style="54" customWidth="1"/>
    <col min="14306" max="14309" width="12.7109375" style="54" customWidth="1"/>
    <col min="14310" max="14552" width="9.140625" style="54"/>
    <col min="14553" max="14553" width="14.7109375" style="54" customWidth="1"/>
    <col min="14554" max="14554" width="40.7109375" style="54" customWidth="1"/>
    <col min="14555" max="14555" width="6.7109375" style="54" customWidth="1"/>
    <col min="14556" max="14558" width="12.7109375" style="54" customWidth="1"/>
    <col min="14559" max="14559" width="14.7109375" style="54" customWidth="1"/>
    <col min="14560" max="14561" width="15.7109375" style="54" customWidth="1"/>
    <col min="14562" max="14565" width="12.7109375" style="54" customWidth="1"/>
    <col min="14566" max="14808" width="9.140625" style="54"/>
    <col min="14809" max="14809" width="14.7109375" style="54" customWidth="1"/>
    <col min="14810" max="14810" width="40.7109375" style="54" customWidth="1"/>
    <col min="14811" max="14811" width="6.7109375" style="54" customWidth="1"/>
    <col min="14812" max="14814" width="12.7109375" style="54" customWidth="1"/>
    <col min="14815" max="14815" width="14.7109375" style="54" customWidth="1"/>
    <col min="14816" max="14817" width="15.7109375" style="54" customWidth="1"/>
    <col min="14818" max="14821" width="12.7109375" style="54" customWidth="1"/>
    <col min="14822" max="15064" width="9.140625" style="54"/>
    <col min="15065" max="15065" width="14.7109375" style="54" customWidth="1"/>
    <col min="15066" max="15066" width="40.7109375" style="54" customWidth="1"/>
    <col min="15067" max="15067" width="6.7109375" style="54" customWidth="1"/>
    <col min="15068" max="15070" width="12.7109375" style="54" customWidth="1"/>
    <col min="15071" max="15071" width="14.7109375" style="54" customWidth="1"/>
    <col min="15072" max="15073" width="15.7109375" style="54" customWidth="1"/>
    <col min="15074" max="15077" width="12.7109375" style="54" customWidth="1"/>
    <col min="15078" max="15320" width="9.140625" style="54"/>
    <col min="15321" max="15321" width="14.7109375" style="54" customWidth="1"/>
    <col min="15322" max="15322" width="40.7109375" style="54" customWidth="1"/>
    <col min="15323" max="15323" width="6.7109375" style="54" customWidth="1"/>
    <col min="15324" max="15326" width="12.7109375" style="54" customWidth="1"/>
    <col min="15327" max="15327" width="14.7109375" style="54" customWidth="1"/>
    <col min="15328" max="15329" width="15.7109375" style="54" customWidth="1"/>
    <col min="15330" max="15333" width="12.7109375" style="54" customWidth="1"/>
    <col min="15334" max="15576" width="9.140625" style="54"/>
    <col min="15577" max="15577" width="14.7109375" style="54" customWidth="1"/>
    <col min="15578" max="15578" width="40.7109375" style="54" customWidth="1"/>
    <col min="15579" max="15579" width="6.7109375" style="54" customWidth="1"/>
    <col min="15580" max="15582" width="12.7109375" style="54" customWidth="1"/>
    <col min="15583" max="15583" width="14.7109375" style="54" customWidth="1"/>
    <col min="15584" max="15585" width="15.7109375" style="54" customWidth="1"/>
    <col min="15586" max="15589" width="12.7109375" style="54" customWidth="1"/>
    <col min="15590" max="15832" width="9.140625" style="54"/>
    <col min="15833" max="15833" width="14.7109375" style="54" customWidth="1"/>
    <col min="15834" max="15834" width="40.7109375" style="54" customWidth="1"/>
    <col min="15835" max="15835" width="6.7109375" style="54" customWidth="1"/>
    <col min="15836" max="15838" width="12.7109375" style="54" customWidth="1"/>
    <col min="15839" max="15839" width="14.7109375" style="54" customWidth="1"/>
    <col min="15840" max="15841" width="15.7109375" style="54" customWidth="1"/>
    <col min="15842" max="15845" width="12.7109375" style="54" customWidth="1"/>
    <col min="15846" max="16088" width="9.140625" style="54"/>
    <col min="16089" max="16089" width="14.7109375" style="54" customWidth="1"/>
    <col min="16090" max="16090" width="40.7109375" style="54" customWidth="1"/>
    <col min="16091" max="16091" width="6.7109375" style="54" customWidth="1"/>
    <col min="16092" max="16094" width="12.7109375" style="54" customWidth="1"/>
    <col min="16095" max="16095" width="14.7109375" style="54" customWidth="1"/>
    <col min="16096" max="16097" width="15.7109375" style="54" customWidth="1"/>
    <col min="16098" max="16101" width="12.7109375" style="54" customWidth="1"/>
    <col min="16102" max="16384" width="9.140625" style="54"/>
  </cols>
  <sheetData>
    <row r="1" spans="1:13" s="42" customFormat="1" x14ac:dyDescent="0.2">
      <c r="A1" s="40"/>
      <c r="B1" s="41"/>
      <c r="C1" s="42" t="s">
        <v>97</v>
      </c>
    </row>
    <row r="2" spans="1:13" s="42" customFormat="1" x14ac:dyDescent="0.2">
      <c r="A2" s="40"/>
      <c r="B2" s="41"/>
      <c r="C2" s="42" t="s">
        <v>0</v>
      </c>
    </row>
    <row r="3" spans="1:13" s="42" customFormat="1" x14ac:dyDescent="0.2">
      <c r="A3" s="40"/>
      <c r="B3" s="41"/>
      <c r="C3" s="42" t="s">
        <v>98</v>
      </c>
    </row>
    <row r="4" spans="1:13" s="42" customFormat="1" x14ac:dyDescent="0.2">
      <c r="A4" s="43"/>
      <c r="B4" s="44"/>
      <c r="C4" s="23"/>
    </row>
    <row r="5" spans="1:13" s="42" customFormat="1" ht="15.75" customHeight="1" x14ac:dyDescent="0.2">
      <c r="A5" s="45"/>
      <c r="B5" s="41"/>
      <c r="C5" s="24"/>
    </row>
    <row r="6" spans="1:13" s="42" customFormat="1" x14ac:dyDescent="0.2">
      <c r="A6" s="45" t="s">
        <v>11</v>
      </c>
      <c r="B6" s="160" t="s">
        <v>104</v>
      </c>
      <c r="C6" s="160"/>
      <c r="D6" s="160"/>
      <c r="E6" s="160"/>
      <c r="F6" s="160"/>
      <c r="G6" s="160"/>
      <c r="H6" s="160"/>
    </row>
    <row r="7" spans="1:13" s="42" customFormat="1" x14ac:dyDescent="0.2">
      <c r="C7" s="25"/>
    </row>
    <row r="8" spans="1:13" s="42" customFormat="1" ht="25.5" x14ac:dyDescent="0.2">
      <c r="A8" s="161" t="s">
        <v>31</v>
      </c>
      <c r="B8" s="161"/>
      <c r="C8" s="161"/>
      <c r="D8" s="161"/>
      <c r="E8" s="161"/>
      <c r="F8" s="161"/>
      <c r="G8" s="161"/>
      <c r="H8" s="161"/>
      <c r="I8" s="161"/>
    </row>
    <row r="9" spans="1:13" s="42" customFormat="1" x14ac:dyDescent="0.2">
      <c r="A9" s="43"/>
      <c r="B9" s="44"/>
      <c r="C9" s="6"/>
    </row>
    <row r="10" spans="1:13" s="44" customFormat="1" ht="35.1" customHeight="1" x14ac:dyDescent="0.2">
      <c r="A10" s="46" t="s">
        <v>2</v>
      </c>
      <c r="B10" s="47" t="s">
        <v>3</v>
      </c>
      <c r="C10" s="7" t="s">
        <v>32</v>
      </c>
      <c r="D10" s="47" t="s">
        <v>33</v>
      </c>
      <c r="E10" s="47" t="s">
        <v>34</v>
      </c>
      <c r="F10" s="47" t="s">
        <v>35</v>
      </c>
      <c r="G10" s="47" t="s">
        <v>36</v>
      </c>
      <c r="H10" s="47" t="s">
        <v>37</v>
      </c>
      <c r="I10" s="47" t="s">
        <v>38</v>
      </c>
    </row>
    <row r="11" spans="1:13" s="44" customFormat="1" ht="35.1" customHeight="1" x14ac:dyDescent="0.2">
      <c r="A11" s="46" t="s">
        <v>6</v>
      </c>
      <c r="B11" s="47" t="s">
        <v>66</v>
      </c>
      <c r="C11" s="59"/>
      <c r="D11" s="62"/>
      <c r="E11" s="62"/>
      <c r="F11" s="62"/>
      <c r="G11" s="62"/>
      <c r="H11" s="62"/>
      <c r="I11" s="62"/>
      <c r="L11" s="66"/>
    </row>
    <row r="12" spans="1:13" s="44" customFormat="1" ht="35.1" customHeight="1" x14ac:dyDescent="0.2">
      <c r="A12" s="46" t="s">
        <v>7</v>
      </c>
      <c r="B12" s="47" t="s">
        <v>105</v>
      </c>
      <c r="C12" s="59"/>
      <c r="D12" s="62"/>
      <c r="E12" s="62"/>
      <c r="F12" s="62"/>
      <c r="G12" s="62"/>
      <c r="H12" s="62"/>
      <c r="I12" s="62"/>
      <c r="J12" s="63"/>
      <c r="L12" s="66"/>
    </row>
    <row r="13" spans="1:13" s="52" customFormat="1" ht="36.75" customHeight="1" x14ac:dyDescent="0.25">
      <c r="A13" s="70" t="s">
        <v>30</v>
      </c>
      <c r="B13" s="49" t="s">
        <v>101</v>
      </c>
      <c r="C13" s="50"/>
      <c r="D13" s="51"/>
      <c r="E13" s="51"/>
      <c r="F13" s="51"/>
      <c r="G13" s="51"/>
      <c r="H13" s="51"/>
      <c r="I13" s="51"/>
      <c r="K13" s="44"/>
      <c r="L13" s="65"/>
      <c r="M13" s="44"/>
    </row>
    <row r="14" spans="1:13" s="52" customFormat="1" ht="47.25" x14ac:dyDescent="0.25">
      <c r="A14" s="71" t="s">
        <v>16</v>
      </c>
      <c r="B14" s="67" t="s">
        <v>106</v>
      </c>
      <c r="C14" s="50"/>
      <c r="D14" s="51"/>
      <c r="E14" s="51"/>
      <c r="F14" s="51"/>
      <c r="G14" s="51"/>
      <c r="H14" s="51"/>
      <c r="I14" s="51"/>
      <c r="K14" s="44"/>
      <c r="L14" s="65"/>
      <c r="M14" s="44"/>
    </row>
    <row r="15" spans="1:13" s="53" customFormat="1" ht="35.1" customHeight="1" x14ac:dyDescent="0.25">
      <c r="A15" s="48"/>
      <c r="B15" s="49" t="s">
        <v>65</v>
      </c>
      <c r="C15" s="50"/>
      <c r="D15" s="51"/>
      <c r="E15" s="51"/>
      <c r="F15" s="51"/>
      <c r="G15" s="51"/>
      <c r="H15" s="51"/>
      <c r="I15" s="51"/>
      <c r="K15" s="44"/>
    </row>
    <row r="16" spans="1:13" ht="35.1" customHeight="1" x14ac:dyDescent="0.25">
      <c r="A16" s="48"/>
      <c r="B16" s="49" t="s">
        <v>39</v>
      </c>
      <c r="C16" s="27"/>
      <c r="D16" s="26"/>
      <c r="E16" s="26"/>
      <c r="F16" s="26"/>
      <c r="G16" s="26"/>
      <c r="H16" s="26"/>
      <c r="I16" s="26"/>
    </row>
    <row r="17" spans="3:9" x14ac:dyDescent="0.25">
      <c r="C17" s="55" t="b">
        <f>C15=[3]ANALÍTICO!I29</f>
        <v>0</v>
      </c>
      <c r="D17" s="64"/>
      <c r="E17" s="64"/>
      <c r="F17" s="64"/>
      <c r="G17" s="64"/>
      <c r="H17" s="64"/>
      <c r="I17" s="64"/>
    </row>
    <row r="20" spans="3:9" x14ac:dyDescent="0.25">
      <c r="D20" s="68"/>
    </row>
    <row r="25" spans="3:9" x14ac:dyDescent="0.25">
      <c r="H25" s="32"/>
    </row>
  </sheetData>
  <mergeCells count="2">
    <mergeCell ref="B6:H6"/>
    <mergeCell ref="A8:I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3181350</xdr:colOff>
                <xdr:row>3</xdr:row>
                <xdr:rowOff>28575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ANALÍTICO</vt:lpstr>
      <vt:lpstr>COMPOSIÇÕES</vt:lpstr>
      <vt:lpstr>Cronograma Físico-Financeiro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Gabriel Barbosa Machado</cp:lastModifiedBy>
  <cp:lastPrinted>2023-11-01T14:25:10Z</cp:lastPrinted>
  <dcterms:created xsi:type="dcterms:W3CDTF">2009-11-03T19:36:00Z</dcterms:created>
  <dcterms:modified xsi:type="dcterms:W3CDTF">2023-12-06T15:24:24Z</dcterms:modified>
</cp:coreProperties>
</file>